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5.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05" windowWidth="8595" windowHeight="2640"/>
  </bookViews>
  <sheets>
    <sheet name="nemocnice" sheetId="1" r:id="rId1"/>
    <sheet name="nadacie" sheetId="2" r:id="rId2"/>
    <sheet name="pacientske org." sheetId="4" r:id="rId3"/>
    <sheet name="zdravtnicke firmy" sheetId="3" r:id="rId4"/>
    <sheet name="statne firmy" sheetId="5" r:id="rId5"/>
    <sheet name="vyhodnotenie" sheetId="6" r:id="rId6"/>
    <sheet name="Hárok1" sheetId="7" r:id="rId7"/>
  </sheets>
  <calcPr calcId="125725"/>
</workbook>
</file>

<file path=xl/calcChain.xml><?xml version="1.0" encoding="utf-8"?>
<calcChain xmlns="http://schemas.openxmlformats.org/spreadsheetml/2006/main">
  <c r="L46" i="1"/>
  <c r="AH46"/>
  <c r="AL46"/>
  <c r="M46"/>
  <c r="AL23"/>
  <c r="AM23"/>
  <c r="AM46"/>
  <c r="AK46"/>
  <c r="AK23"/>
  <c r="F2" i="6"/>
  <c r="F4"/>
  <c r="F5"/>
  <c r="F6"/>
  <c r="F3"/>
  <c r="E2"/>
  <c r="E4"/>
  <c r="E5"/>
  <c r="E6"/>
  <c r="E3"/>
  <c r="AH23" i="1"/>
  <c r="AI23"/>
  <c r="AJ23"/>
  <c r="AG23"/>
  <c r="AJ46"/>
  <c r="AI46"/>
  <c r="AG46"/>
  <c r="AF46"/>
  <c r="M16" i="5"/>
  <c r="D12"/>
  <c r="E12"/>
  <c r="F12"/>
  <c r="G12"/>
  <c r="H12"/>
  <c r="I12"/>
  <c r="J12"/>
  <c r="K12"/>
  <c r="C12"/>
  <c r="F23" i="3"/>
  <c r="G23"/>
  <c r="H23"/>
  <c r="I23"/>
  <c r="C23"/>
  <c r="D23"/>
  <c r="E23"/>
  <c r="D11"/>
  <c r="E11"/>
  <c r="F11"/>
  <c r="G11"/>
  <c r="H11"/>
  <c r="I11"/>
  <c r="C11"/>
  <c r="I10" i="4"/>
  <c r="I7"/>
  <c r="L10" i="2"/>
  <c r="L7"/>
  <c r="N23" i="1"/>
  <c r="D46"/>
  <c r="E46"/>
  <c r="F46"/>
  <c r="G46"/>
  <c r="H46"/>
  <c r="I46"/>
  <c r="J46"/>
  <c r="K46"/>
  <c r="N46"/>
  <c r="O46"/>
  <c r="P46"/>
  <c r="Q46"/>
  <c r="R46"/>
  <c r="S46"/>
  <c r="T46"/>
  <c r="U46"/>
  <c r="V46"/>
  <c r="W46"/>
  <c r="X46"/>
  <c r="Y46"/>
  <c r="Z46"/>
  <c r="AA46"/>
  <c r="AB46"/>
  <c r="AC46"/>
  <c r="AD46"/>
  <c r="AE46"/>
  <c r="C46"/>
  <c r="AN47" s="1"/>
  <c r="I3" i="6" s="1"/>
  <c r="L23" i="1"/>
  <c r="M23"/>
  <c r="O23"/>
  <c r="P23"/>
  <c r="Q23"/>
  <c r="R23"/>
  <c r="S23"/>
  <c r="T23"/>
  <c r="U23"/>
  <c r="V23"/>
  <c r="W23"/>
  <c r="X23"/>
  <c r="Y23"/>
  <c r="Z23"/>
  <c r="AA23"/>
  <c r="AB23"/>
  <c r="AC23"/>
  <c r="AD23"/>
  <c r="AE23"/>
  <c r="AF23"/>
  <c r="F23"/>
  <c r="G23"/>
  <c r="H23"/>
  <c r="I23"/>
  <c r="J23"/>
  <c r="K23"/>
  <c r="E23"/>
  <c r="AN24" s="1"/>
  <c r="I2" i="6" s="1"/>
  <c r="K24" i="3" l="1"/>
  <c r="K12"/>
  <c r="M13" i="5"/>
</calcChain>
</file>

<file path=xl/sharedStrings.xml><?xml version="1.0" encoding="utf-8"?>
<sst xmlns="http://schemas.openxmlformats.org/spreadsheetml/2006/main" count="602" uniqueCount="409">
  <si>
    <t>Q1</t>
  </si>
  <si>
    <t>Q2</t>
  </si>
  <si>
    <t>Q3</t>
  </si>
  <si>
    <t>Q4</t>
  </si>
  <si>
    <t>Q5</t>
  </si>
  <si>
    <t>Q6</t>
  </si>
  <si>
    <t>Dostalo Vaše zdravotnícke zariadenie v roku 2012 peňažný alebo nepeňažný dar od právnickej osoby?</t>
  </si>
  <si>
    <t>Zverejňuje Vaše zdravotnícke zariadenie informácie o darcoch a daroch?</t>
  </si>
  <si>
    <t>Ak áno, akým spôsobom? Ak zverejňujete informácie na internete, uveďte prosím odkaz.</t>
  </si>
  <si>
    <t>V akej hodnote boli peňažné dary právnických osôb? Ak sú informácie dostupné na uvedenom odkaze, pokračujte prosím nasledujúcou otázkou. (Odpovede uvádzajte v riadkoch vo forme "Názov právnickej osoby: Hodnota daru v eurách")</t>
  </si>
  <si>
    <t>Vyplňte prosím základné údaje o Vašom zariadení a kontaktné údaje:</t>
  </si>
  <si>
    <t>V akej hodnote boli nepeňažné dary právnických osôb? Ak sú informácie dostupné na uvedenom odkaze, pokračujte prosím nasledujúcou otázkou. (Odpovede uvádzajte v riadkoch vo forme "Názov právnickej osoby: Forma podpory: Hodnota daru v eurách")</t>
  </si>
  <si>
    <t>áno</t>
  </si>
  <si>
    <t>www.vou.sk</t>
  </si>
  <si>
    <t>východoslovenský onkologický ústav, a.s.</t>
  </si>
  <si>
    <t>grega radoslav</t>
  </si>
  <si>
    <t>grega@vou.sk</t>
  </si>
  <si>
    <t>nie</t>
  </si>
  <si>
    <t>Ing. František Blanárik         4 ks televízorov :
v hodnote 4,- €
Seretide Disus 50/250          25 ks
Seretide Diskus 50/500        25 ks :
v celkovej hodnote  1 913,73 €</t>
  </si>
  <si>
    <t>VZZ,a.s. prevádzka Vysokošpecializovaný ústav pre pľúcne choroby, 059 83 Nová Polianka - Vysoké Tatry</t>
  </si>
  <si>
    <t>Ing. Milan Sliacky</t>
  </si>
  <si>
    <t>milan.sliacky@vzz.sk</t>
  </si>
  <si>
    <t>Centrálny register zmlúv Úrad vlády Slovenskej republiky</t>
  </si>
  <si>
    <t>Nemocnica pre obvinených a odsúdených a Ústav na výkon trestu odňatia slobody</t>
  </si>
  <si>
    <t>JUDr. Miloš Mikloš</t>
  </si>
  <si>
    <t>milos.miklos@zvjs.sk</t>
  </si>
  <si>
    <t>Áno, čiastočne a)www.nsppb.sk -"o nemocnici" b)informačné tabule NsP PB</t>
  </si>
  <si>
    <t>Nemocnica s poliklinikou Považská Bystrica</t>
  </si>
  <si>
    <t>sekretariat@nemocnicapb.sk</t>
  </si>
  <si>
    <t>http://crz.gov.sk/</t>
  </si>
  <si>
    <t>Národná banka Slovenska 10 000,- Eur</t>
  </si>
  <si>
    <t>Nemocnica svätého Michala, a.s.</t>
  </si>
  <si>
    <t>Ing. Katarína Repčeková, MPH</t>
  </si>
  <si>
    <t>katarina.repcekova@nsmas.sk</t>
  </si>
  <si>
    <t>v Centrálnom registri zmlúv</t>
  </si>
  <si>
    <t>Nemocnica s poliklinikou Ilava, n.o.</t>
  </si>
  <si>
    <t>Mária Bizubová</t>
  </si>
  <si>
    <t>sekretariat@nspilava.sk</t>
  </si>
  <si>
    <t>Nadácia Pontis 600,00 € Roche Slovensko 59,40 €</t>
  </si>
  <si>
    <t>Assista Slovensko 70 000,00 €</t>
  </si>
  <si>
    <t>Národný ústav reumatických chorôb Piešťany</t>
  </si>
  <si>
    <t>Ing. Alžbeta Ostricová</t>
  </si>
  <si>
    <t>alzbeta.ostricova@nurch.sk</t>
  </si>
  <si>
    <t>1. TELUX s.r.o. Trebatice - 1000 EUR</t>
  </si>
  <si>
    <t>1. TURČAN DELTA, s.r.o. Košťany - PC - 406,57 EUR</t>
  </si>
  <si>
    <t>NÚTPCHaHCH Vyšné Hágy</t>
  </si>
  <si>
    <t>Ing. Agáta Jenčová</t>
  </si>
  <si>
    <t>ekonom@hagy.sk</t>
  </si>
  <si>
    <t>Q7</t>
  </si>
  <si>
    <t>Q8</t>
  </si>
  <si>
    <t>Q9</t>
  </si>
  <si>
    <t>Dostala Vaša organizácia v roku 2012 peňažný alebo nepeňažný dar od právnickej osoby?</t>
  </si>
  <si>
    <t>Zverejňuje Vaša organizácia informácie o darcoch a daroch?</t>
  </si>
  <si>
    <t>Ktoré zdravotnícke zariadenia v roku 2012 finančne podporila Vaša organizácia? Ak sú informácie dostupné na uvedenom odkaze, pokračujte prosím nasledujúcou otázkou. (Odpovede uvádzajte v riadkoch vo forme "Názov zariadenia: Finančná podpora v eurách")</t>
  </si>
  <si>
    <t>Ktoré zariadenia v roku 2012 nefinančne podporila Vaša organizácia? Ak sú informácie dostupné na uvedenom odkaze, pokračujte prosím nasledujúcou otázkou. (Odpovede uvádzajte v riadkoch vo forme "Názov zariadenia: Forma podpory: Hodnota daru v eurách")</t>
  </si>
  <si>
    <t>Na základe akých kritérií rozhoduje Vaša organizácia o pridelení podpory?</t>
  </si>
  <si>
    <t>Vyplňte prosím základné údaje o Vašej organizácii a kontaktné údaje:</t>
  </si>
  <si>
    <t>http://www.lpr.sk/ako-prispiet/</t>
  </si>
  <si>
    <t>VšZP                                                        15.000,00
ABB, s.r.o.                                                20.000,00
Wallmark, s.r.o.                                           7.500,00
AVON                                                       16.000,00
Novartis Slovakia, s.r.o.                               15.000,00
Celgene, s.r.o.                                              5.000,00
Národná banka Slovensko                              3.000,00
Amslico, a.s.                                              10.000,00
Slovanet, a.s.                                               3.240,00</t>
  </si>
  <si>
    <t>ÚEO-SAV, Bratislava           31.500,00      
NOU, Bratislava                  21.000,00
OÚSA Bratislava         110.000,00       DFNsPBratislava     17.500,00
VOÚ, Košice             57.000,00
Univerzitná nemocnica , Košice    10.000,00
Univerzita PJŠ  Košice            4.994,32
FNsP, Skalica      15.000,00
FNsP  Banská Bystrica      9.993,60
DFNsP B.Bystrica                          30.000,00    
VšNsP Lučenec              5.000,00 Kysucká nemocnica Čadca     2.990,00
FN Nitra             11.100,00
FNsP Prešov      14.500,00
UN Martin       27.950,00
UN Cyrila a Metoda, Bratislava   10.000,00
Vranovská nemocnica,Vranov    10.000,00
FN Trenčín         7.000,00
FN Trnava         6.000,00
Nemocnica Svidník       5.000,00 Svetielko pomoci Košice       20.000,00
Pro Vitae Lučenec      2.000,00
Liečebňa sv. Františka, Bratislava                5.000,00
Diecézna charita Nitra          3.000,00
RefugiumTrenčín       3.000,00 Sv.Lujza,n.o.Handlová       1.500,00 Dobrovoľnícka skupina Vŕba, Stupava                1.500,00
Spolu:                                                      442.527,92</t>
  </si>
  <si>
    <t>Mc Donalds Slovakia                                  4.000,00
Edenred Slovakia                                       1.500,00
Wallmark, s.r.o.                                         7.541,00
Smurfit Kappa                                            1.334,00
KIA Motors Sales, s.r.o.                            10.166,00</t>
  </si>
  <si>
    <t>nefinančné podpory LPR SR neposkytovala</t>
  </si>
  <si>
    <t>O jednotlivých formách podpory rozhoduje Generálna rada LPR SR na svojom zasadnutí. Jednotlivé oblasti podpory a konkrétne projekty musia byť v súlade s poslaním a cieľmi Ligy proti rakovine.</t>
  </si>
  <si>
    <t>Liga proti rakovine SR</t>
  </si>
  <si>
    <t>Ing. Eva Tománková</t>
  </si>
  <si>
    <t>tomankova@lpr.sk, lpr@lpr.sk</t>
  </si>
  <si>
    <t>spravidla si darcovia nezelaju zverejnova tieto udaje</t>
  </si>
  <si>
    <t>žiadne</t>
  </si>
  <si>
    <t>www.hypertenzia.sk</t>
  </si>
  <si>
    <t>neboli</t>
  </si>
  <si>
    <t>ziadne</t>
  </si>
  <si>
    <t>podporu sme doteraz nepridelili</t>
  </si>
  <si>
    <t>Slovenska liga proti hypertenzii</t>
  </si>
  <si>
    <t>Farsky Stefan</t>
  </si>
  <si>
    <t>farsky@za.psg.sk</t>
  </si>
  <si>
    <t>na webstránke: www.svetluska.estranky.sk  
Na tejto stránke zverejňujeme len darcov, nie výšku ich daru, nakoľko si túto informáciu neželajú zverejniť.</t>
  </si>
  <si>
    <t>Jozef Fábik - Most-Híd Senica: 2000 €</t>
  </si>
  <si>
    <t>Keďže sami "bojujeme" s finančnými problémami, doslova bojujeme o existenciu a to najmä pre nedostatok financií, momentálne nemôžeme poskytovať finančné dary iným organizáciam.</t>
  </si>
  <si>
    <t>PRO REGION n.o.</t>
  </si>
  <si>
    <t>Mgr. Marta Štítna</t>
  </si>
  <si>
    <t>dss.svetluska@centrum.sk</t>
  </si>
  <si>
    <t>vo výročných správach, dostupné aj na našej stránke
www.nadaiaharmony.sk</t>
  </si>
  <si>
    <t>nepodporili sme žiadne zdravotné zariadenie</t>
  </si>
  <si>
    <t>ak poskytneme  podporu, tak na základe písomnej žiadosti a telef. rozhovorov</t>
  </si>
  <si>
    <t>Nadácia Petra Dvorského Harmony</t>
  </si>
  <si>
    <t>Mgr. Denisa Vidová</t>
  </si>
  <si>
    <t>nadacia.harmony@nextra.sk</t>
  </si>
  <si>
    <t>Vzhľadom an to, že sme nove OZ, stránku pripravujeme a darcovia budú zverejňovaní na www.iskrickanadeje.sk</t>
  </si>
  <si>
    <t>Obecny urad Sekule :200€</t>
  </si>
  <si>
    <t>SPP a.s.: 50€</t>
  </si>
  <si>
    <t>Občianske združenie Iskrička nádeje v Sekuliach</t>
  </si>
  <si>
    <t>Bc. Gabriela Krajčírová</t>
  </si>
  <si>
    <t>gabika@iskrickanadeje.sk</t>
  </si>
  <si>
    <t>www.nvr.sk; tlačové správy</t>
  </si>
  <si>
    <t>Akcia Beh pre život, ktorú organizuje Nadácia Tesco má otvorený účet priamo v našej nadácii, výťažok  85000 €. Z akcie Na kolesách proti rakovina Slovenského paralympijského výboru príjem 5000 €.</t>
  </si>
  <si>
    <t>Ústav experimentálnej onkológie SAV, ústav však nepatrí  zdravotníctvu, ale vede: zakúpenie  prístroja Incu Cyte za 90000 €</t>
  </si>
  <si>
    <t>Činnosť zameraná na výskum rakoviny.</t>
  </si>
  <si>
    <t>Nadácia Výskum rakoviny</t>
  </si>
  <si>
    <t>Ján Juráš</t>
  </si>
  <si>
    <t>jan@juras.sk</t>
  </si>
  <si>
    <t>Na stranske www.ruzovastuzka.sk zverejnujeme Vyrocnu spravu obsahujucu aj pouzitie financii, specifikacie pouzitia financi zverejnujeme na http://rozhodni.sk/</t>
  </si>
  <si>
    <t>Penazne dary od pravnickych osob sme nedostali.</t>
  </si>
  <si>
    <t>Nepenazne dary od pravnickych osob sme nedostali.</t>
  </si>
  <si>
    <t>Odsuhlasenim navrhu na clenskej schodzi 2/3 vacsinou vsetkych clenov.</t>
  </si>
  <si>
    <t>Ruzova stuzka, n.f.</t>
  </si>
  <si>
    <t>Kallayova Darina</t>
  </si>
  <si>
    <t>darina.kallayova@gmail.com</t>
  </si>
  <si>
    <t>www.nadaciadkc.sk</t>
  </si>
  <si>
    <t>1) Ples v Opere 2012 - Plesový výbor (darovali hostia plesu) - 191 562 €
2) Shell (darované Smart body zákazníkmi Shell) -33 271,51 €
3) Orange Slovenskon - 8 500 €
3) Sport Care Agency - 7 000 €
4) Sanofi - Aventis Pharm - 5 000 €
5) BHA (prišlo na účet bez bližšej identifikácie darcu) - 3 331 €
6) ZSE - 1 000 €
7) Nadácia PONTIS - 998,52 €
8) Alutech Slowakei, s.r.o. - 438,12 €
9) Cetelem Slovensko - 274 €
10) Garlic, s.r.o. - 50 €
Spolu: 251 425,15 €</t>
  </si>
  <si>
    <t>nedostali sme</t>
  </si>
  <si>
    <t>nefinančná podpora nebola realizovaná</t>
  </si>
  <si>
    <t>Na základe rozhodnutí Správnej rady nadácie, ktorej členmi sú primári a vedúci lekári oddelení Detského kardiocentra (DKC).</t>
  </si>
  <si>
    <t>Nadácia detského kardiocentra</t>
  </si>
  <si>
    <t>PhDr. Mária Kadlečíková</t>
  </si>
  <si>
    <t>srdiecko@nadaciadkc.sk</t>
  </si>
  <si>
    <t>Udaje o filantropii su zahrnute v rebricku Top firemny filantrop, do ktoreho sa pravidelne zapajame. Informacie o podpore v rmaci FONDu GSK su na webe: http://fondgsk.sk/, informacie o podpore pacientskych organizacii su na webe: http://www.gsk.sk/novinka_15022013.html</t>
  </si>
  <si>
    <t>GlaxoSmithKline Slovakia s.r.o.: 303 395,9 €</t>
  </si>
  <si>
    <t>granty-ziadosti o grant su schvalovane cez viacstupnovy schvalovaci proces- o podpore rozhoduju nekomercni zamestnanci 
FOND GSK- o podpore ziadosti rozhoduje vyberova komisia, http://fondgsk.sk/pravidla-na-ziskanie-grantu/vyberova-komisia.htm
2% asignacia-o podpore rozhoduju clenovia Senior manazmentu</t>
  </si>
  <si>
    <t>Venovala Vaša spoločnosť v roku 2012 finančné alebo nefinančné dary nadáciám, občianskym združeniam alebo neinvestičným fondom so zdravotníckym zameraním, vrátane pacientských organizácií?</t>
  </si>
  <si>
    <t>Zverejňuje Vaša spoločnosť informácie o svojej filantropickej činnosti?</t>
  </si>
  <si>
    <t>V akej hodnote boli peňažné dary, ktoré Vaša spoločnosť venovala týmto organizáciám v roku 2012? Ak sú informácie dostupné na uvedenom odkaze, pokračujte prosím nasledujúcou otázkou. (Odpovede uvádzajte v riadkoch vo forme "Názov organizácie: Hodnota daru v eurách")</t>
  </si>
  <si>
    <t>V akej hodnote boli nepeňažné dary, ktoré Vaša spoločnosť venovala týmto organizáciám v roku 2012? Ak sú informácie dostupné na uvedenom odkaze, pokračujte prosím nasledujúcou otázkou. (Odpovede uvádzajte v riadkoch vo forme "Názov organizácie: Hodnota daru v eurách")</t>
  </si>
  <si>
    <t>GlaxoSmithKline Slovakia s.r.o.: 24 773,958 € (drug donations) darovanie 35 ks vyradenych notebookov mimovladnym organizaciam alebo nemocniciam</t>
  </si>
  <si>
    <t>GlaxoSmithKline Slovakia s.r.o.</t>
  </si>
  <si>
    <t>Daša Tahotná</t>
  </si>
  <si>
    <t>dasa.d.tahotna@gsk.com</t>
  </si>
  <si>
    <t>http://www.baxter.com/downloads/about_baxter/corporate_governance/ethics_and_compliance/efpia_baxter_emea.pdf</t>
  </si>
  <si>
    <t>podpora pro projekty na zlepšení kvality péče o pacienty - kritéria jsou náklady, vhodnost, relevantnost, přínos pro pacienty na zlepšení péče v dané oblasti</t>
  </si>
  <si>
    <t>Baxter Slovakia s.r.o.</t>
  </si>
  <si>
    <t>Jiří Šmejkal</t>
  </si>
  <si>
    <t>jiri_smejkal@baxter.com</t>
  </si>
  <si>
    <t>http://wwwext.amgen.com/citizenship/european_donations.html</t>
  </si>
  <si>
    <t>Občianske združenie pre TRANSPLANTÁCIE BUNIEK: 4.500,00 €
Asociácia na ochranu práv pacientov: 2.250,00 €
Nadácia na pomoc onkologickým pacientom: 2.000,00 €
Lekárska fakulta UK Bratislava: 4.000,00 €
Club Sclerosis Multiplex: 600,00 €</t>
  </si>
  <si>
    <t>NsP Myjava: 1.989,50 €NsP Povazska Bystrica: 230,00 €
Slovenska onko-psychologicka spolocnost: 813,00 €
Obcianske zdruzenie na podporu onkologie: 2.250,00 €
FN Trnava: 1.164,80 €
NOU Bratislava: 1.276,00 €
Lekárska fakulta UPJŠ Košice: 970,00 €
FNsP F.D. Roosevelta: 1.980,00 €
FN Trenčín: 2.000,00 €
FN Trnava : 1.800,00 €</t>
  </si>
  <si>
    <t>Posudenie opravnenosti ziadatela s konecnym cielom zlepsenia zdravotnej starostlivosti.</t>
  </si>
  <si>
    <t>Amgen Slovakia, s.r.o.</t>
  </si>
  <si>
    <t>M. Medova</t>
  </si>
  <si>
    <t>mmedova@amgen.com</t>
  </si>
  <si>
    <t>V roku 2012 sme našu filatropickú činnosť zamerali na organizácie tretieho sektora pôsobiace mimo zdravotníctva teda do oblastí, ktoré sa neprekrývajú s našou podnikateľskou činnosťou.</t>
  </si>
  <si>
    <t>Operatíva, medicínska spoločnosť, s.r.o</t>
  </si>
  <si>
    <t>RNDr. Peter Augustin</t>
  </si>
  <si>
    <t>augustin@operativa.sk</t>
  </si>
  <si>
    <t>ak dostaneme grant, tak dohodnutým spôsobom v zmluve  alebo v publikácii, ktorú vydáme</t>
  </si>
  <si>
    <t>vlani sme nedostali žiadne dary okrem grantu a 2%</t>
  </si>
  <si>
    <t>neboli žiadne nefinančné dary</t>
  </si>
  <si>
    <t>Združenie Umenie pomoci</t>
  </si>
  <si>
    <t>Anna Surovcová</t>
  </si>
  <si>
    <t>anna.surovcova@chello.sk</t>
  </si>
  <si>
    <t>V časopise Vozičkár, ktorý je aj na internete</t>
  </si>
  <si>
    <t>Republiková špecifická organizácia SZTP, ťažko telesne postihnutých a vozičkárov so sídlom v Nitre</t>
  </si>
  <si>
    <t>Viliam Franko</t>
  </si>
  <si>
    <t>franko.viliam@gmail.com</t>
  </si>
  <si>
    <t>Regionálne časopisy - Senecko web stránka Nezábudky: www.nezabudkaturen.sk</t>
  </si>
  <si>
    <t>DOAS a.s. 17 500,- eur (vyhotovenie vonkajšej fasády a izolácie novej budovy - práca+ materiál)
BSK (Bratislavský samosprávny kraj) - 3000 eur
International Womens Club - 2280 eur
DHL Logistics Slovakia spol s.r.o. - 700 eur
DHL Supply Chain s.r.o. - 1000 eur
DHL Supply Chain s.r.o. - 100 eur
Nadácia TESCO - 2700 eur
Nadácia Orange - 1000 eur
cez projekt KPMG Slovakia 400,- eur (pieskovisko)
Bittner travel s.r.o., 110,- eur (na sociálne služby)
INSE REAL ARMA s.r.o., 500,- eur (na stavbu)
CBA Slovakia s.r.o. (Senec) nákupné poukážky v hodnote 500,- eur
Obecný úrad Boldog, 150,- eur
Obecný úrad Tomášov 66,- eur
Mestský úrad Senec, 1000,- eur
+421FOUNDATION INC NEW YORK - 500,- dolárov vtedy 375,- eur
Obecný úrad - Veľký Biel, 270 eur
Regionálne noviny Senecko - bezplatné uverejnenie článkov o Nezábudka počas roka 2012 cca. 160 eur
Delife s.r.o., malé ďžúsiky v hodnote cca. 90,- eur</t>
  </si>
  <si>
    <t>Impromat, s.r.o.: bezplatná oprava kopírky, hodnota cca. 30 eur
Patrol, s.r.o.: bez poplatku 18 mesiacov, hodnota 360,- eur
Jantár nábytok zľava pri kúpe nábytku, cca 50 eur
DHL Logistics Slovakia - poukážky do aquatermalu Galanta 24 ks hodnota 264,- eur
Gold servise Sloakia, reflexné vesty pre deti, 15,- eur
A.M.Metal s.r.o. - tekutý prášok, 10ks 3l, 40,- eur
ESET s.r.o. - antivírový program, cca. 50,- eur
Shutter s.r.o. Senec - zľava na sieťky v oknách zľava 45 eur
papiernictvo Terno s.r.o. zľava 10% pri nákupoch za rok 2012 cca. 20,-eur
ROTARY club Slovakia, podporili hipoterapiu v hodnote 130,- eur za rok 2012
Metped s.r.o. vitamínové nápoje (nutridrink) v hodnote 207,- eur
Citibank a.s., hygienické rúška, cca. 10 eur
DHL Slovakia - vecné dary (vankúše, paplón, návlečky, spacák, návlečky) cca 100,- eur
Nadácia TESCO, 5 ks detských kočíkov v hodnote 50 eur
Nadácia TESCO, sladkosti, cukríky v hodnote cca 200,- eur
Nadácia TESCO, detské sedadlá do auta, knižky do vody,  hračky v hodnote cca. 400,- eur
Nadácia TESCO,  detské tričká, 53,- eur
HM TESCO Senec, čokoládové kalendáre v hodnote cca. 250,- eur
TECHSHOP - Microsoft Volume Licensing Service 6 kusov inštalačných CD s programami (office balík, windows 7) hodnota cca. 120,- eur
TINA s.r.o., arašidy pre deti na Mikuláša, 45 eur
DHL Logistics Slovakia, mikulášske balíky, 150 eur
COOP Jednota Galanta, sirupy, čaje, čokolády v hodnote cca 70,- eur
Trexima Bratislava s.r.o., 2 monitory, 1 počítač (použité)
Nadácia pomocné ruky, prací prášok v hodnote 30,- eur
Felbermayr s.r.o., pomoc žeriavom pri stavebných prácach cca. 500,- eur
Unimar s.r.o. Rovinka, sirupy v hodnote 40,- eur
Fond dr. Klaun - bezplatné predstavenie šašov a bábkové divadlo (3 krát) v hodnote cca 300,- eur
Arpád Bognár - mäso údeniny, Nový Život, mäso v hodnote cca. 20 eur,-
DHL Logistics Slovakia spol s.r.o., výsadzba 120 stromčekov (tuje) v hodnote 1000,- eur
PIESOK-SK s.r.o., štrk pri výstavbe cca. 20 eur
PROMA s.r.o. Senec, bezplatná úprava a vyhotovenie firemných tabúľ (Nezábudky) 24,- eur
DOAS a.s. Bratislava, úprava vonkajšieho areálu (chodník, dvor) cca. 15 000,- eur
Mestský úrad Senec, vstupenky na akciu Senecké leto 2012, 15 ks v hodnote cca. 60,- eur
ELV Product a.s. Senec - zamková dlažba v hodnote 700,- eur</t>
  </si>
  <si>
    <t>Nezábudka - združenie na pomoc rodinám so zdravotne postihnutými deťmi a mladistvými</t>
  </si>
  <si>
    <t>Ildikó Madarászová</t>
  </si>
  <si>
    <t>nezabudkasenec@gmail.com</t>
  </si>
  <si>
    <t>Slovenská spoločnosť pre spina bifida a hydrocefalus</t>
  </si>
  <si>
    <t>T.Drdulová</t>
  </si>
  <si>
    <t>info@sbah.sk</t>
  </si>
  <si>
    <t>web</t>
  </si>
  <si>
    <t>Nedostali sme žiadny dar.</t>
  </si>
  <si>
    <t>Slovenský zväz zdravotne postihnutých Martin</t>
  </si>
  <si>
    <t>Ján Ostrolucký - predseda UR SZZP . štatutár.</t>
  </si>
  <si>
    <t>szzpzv@gmail.com</t>
  </si>
  <si>
    <t>Nie, pretože nedostávame sponzorské dary</t>
  </si>
  <si>
    <t>Inštitút pre rovnosť príležitostí</t>
  </si>
  <si>
    <t>Petr Kučera</t>
  </si>
  <si>
    <t>petr.kucera@iprp.sk</t>
  </si>
  <si>
    <t>Na web stránke spoločnosti sekcia O spoločnosti - Projekty pre verejnosť: http://www.teko.sk/web/guest/projekty-pre-verejnost
Na Intranete spoločnosti a vo výročnej správe.</t>
  </si>
  <si>
    <t>Na základe rozhodnutia predstavenstva spoločnosti. Organizujú sa aj dobrovoľné interné zbierky ( v roku 2012 len pre individuálnych žiadateľov)</t>
  </si>
  <si>
    <t>Tepláreň Košice, a.s.</t>
  </si>
  <si>
    <t>Mgr. Diana Kozáková</t>
  </si>
  <si>
    <t>kozakova_diana@teko.sk</t>
  </si>
  <si>
    <t>SLOVENSKÝ VODOHOSPODÁRSKY PODNIK, štátny podnik</t>
  </si>
  <si>
    <t>JUDr. Ing. Monika Kohútová</t>
  </si>
  <si>
    <t>infozakon@svp.sk</t>
  </si>
  <si>
    <t>Vo všeobecnosti na základe zmysluplnosti.</t>
  </si>
  <si>
    <t>Letové prevádzkové služby Slovenskej republiky, štátny podnik</t>
  </si>
  <si>
    <t>Michaela Legelová, hovorkyňa</t>
  </si>
  <si>
    <t>info@lps.sk</t>
  </si>
  <si>
    <t>Uvedené informácie zverejňujeme vo výročnej správe, ktorá je prístupná na www.nspsl.sk v časti    stiahnite si súbory.</t>
  </si>
  <si>
    <t xml:space="preserve">Názov právnickej osoby: Nadácia SP                              Hodnota daru (v eurách): 33.000,- € 
Názov právnickej osoby: Nestlé Slovensko s.r.o. Hodnota daru (v eurách):   1.339,- € 
Názov právnickej osoby: PKB invest, s.r.o.                 Hodnota daru (v eurách):   1.500,- €
Názov právnickej osoby: Neupauer, s.r.o.                 Hodnota daru (v eurách):      200,- €
Názov právnickej osoby: ZŠ Mníšek nad Popradom    Hodnota daru (v eurách):        66,- €
</t>
  </si>
  <si>
    <t>Ľubovnianska nemocnica, n.o.</t>
  </si>
  <si>
    <t>Ing. Jaroslav Marinčín</t>
  </si>
  <si>
    <t>marincin@nspsl.sk</t>
  </si>
  <si>
    <t>www.dfnbb.sk/sponzori a darcovia</t>
  </si>
  <si>
    <t xml:space="preserve">1. Názov právnickej osoby: Združenie na boj proti detským onkologickým ochoreniam, o.z., Bošany
        Hodnota daru (v eurách):  7.470,80 EUR
2. Názov právnickej osoby: ČSOB nadácia, Bratislava
        Hodnota daru (v eurách):  10.070,81 EUR
3. Názov právnickej osoby: Liga proti rakovine, Bratislava
        Hodnota daru (v eurách):  30.000,00 EUR
4. Názov právnickej osoby: Občianske združenie Svetielko nádeje, Banská Bystrica
        Hodnota daru (v eurách):  34.000,00 EUR
</t>
  </si>
  <si>
    <t xml:space="preserve">1. Názov právnickej osoby:  Občianskej združenie Svetielko nádeje, Banská Bystrica
                        Forma podpory: chirurgické nástroje                  Hodnota daru (v eurách):  21.726,57 EUR
Forma podpory: plachty do detských postieľok    Hodnota daru (v eurách):  74,40 EUR
Forma podpory: infúzne pumpy                               Hodnota daru (v eurách):  8.766,00 EUR
Forma podpory: kreslá                                               Hodnota daru (v eurách):  378,00 EUR
Forma podpory: plachty a posteľné oblečenie      Hodnota daru (v eurách):  129,80 EUR
Forma podpory: pulzné oximetre a infúz.stojany  Hodnota daru (v eurách):  2.112,00 EUR
Forma podpory: termosky                                         Hodnota daru (v eurách):  31,60 EUR
2. Názov právnickej osoby:  GEE &amp; STONE, s.r.o., Banská Bystrica
                        Forma podpory: LCD televízory s držiakmi             Hodnota daru (v eurách):  846,00 EUR
3. Názov právnickej osoby:  Klub priateľov Detskej nemocnice v Banskej Bystrici, občianske združenie
                        Forma podpory: neurostimulátor                            Hodnota daru (v eurách):  6.989,28 EUR
Forma podpory: kardiologický ultrazvuk.prístroj  Hodnota daru (v eurách):  98.760,00 EUR
Forma podpory: pomôcky pre fyziatriu a rehab.  Hodnota daru (v eurách):  147,25 EUR
Forma podpory: skrinky na lieky                              Hodnota daru (v eurách):  923,28 EUR
Forma podpory: odborná literatúra                        Hodnota daru (v eurách):  135,50 EUR
4. Názov právnickej osoby:  Merck Sharp &amp; Dohme, s. r. o., Bratislava
                        Forma podpory: transportné lehátko a inf.pumpa  Hodnota daru (v eurách):  2.635,00 EUR
5. Názov právnickej osoby:  Nadácia Pomoc Deťom, Zvolen
                        Forma podpory: pulzné oximetre                               Hodnota daru (v eurách):  4.500,00 EUR
Forma podpory: transportný vozík a príslušenstvo Hodnota daru (v eurách):  3.000,00 EUR
Forma podpory: infúzne pumpy                                  Hodnota daru (v eurách):  4.900,00 EUR
6. Názov právnickej osoby:  Nadácia Pontis, Bratislava
                        Forma podpory: anesteziologický prístroj s monitorom  Hodnota daru (v eurách):  59.390,00 EUR
</t>
  </si>
  <si>
    <t>Detská fakultná nemocnica s poliklinikou Banská Bystrica</t>
  </si>
  <si>
    <t>Ing. Miroslava Majchútová</t>
  </si>
  <si>
    <t>mmajchutova@dfnbb.sk</t>
  </si>
  <si>
    <t xml:space="preserve"> V Centrálnom registri zmlúv na stránke Úradu vlády SR  - www.crz.gov.sk  a na webovej stránke Psychiatrickej nemocnice Prof. Matulaya Kremnica – www.pnkca.sk</t>
  </si>
  <si>
    <t xml:space="preserve">Názov právnickej osoby:  CSC Pharmaceuticals Handels GmbH, o.z., Bratislava 
Hodnota daru (v eurách):  2 714,20 € 
Názov právnickej osoby:  KRKA SLOVENSKO, s.r.o., Bratislava  
Hodnota daru (v eurách):  1 155,15 € 
Názov právnickej osoby:  ELI LILI ČR, s.r.o., Praha  
Hodnota daru (v eurách):  6 488,60 € 
</t>
  </si>
  <si>
    <t xml:space="preserve">Názov právnickej osoby: Kancelária prezidenta SR, Bratislava      
Forma podpory:  Výpočtová technika
Hodnota daru (v eurách): Bezplatný prevod
Názov právnickej osoby: UNION ZP, a.s., Bratislava 
Forma podpory:   Výpočtová technika
Hodnota daru (v eurách): Bezplatný prevod
Názov právnickej osoby: LUNDBECK Slovensko, s.r.o., Bratislava      
Forma podpory:  Lieky
Hodnota daru (v eurách): Bezplatne darované
Názov právnickej osoby: GEDEON RICHTER Slovakia s.r.o., Bratislava      
Forma podpory:  Lieky
Hodnota daru (v eurách): Bezplatne darované
Názov právnickej osoby: SERVIER Slovensko spol. s r.o., Bratislava      
Forma podpory:  Lieky
Hodnota daru (v eurách): Bezplatne darované
</t>
  </si>
  <si>
    <t>Psychiatrická nemocnica Prof. Matulaya Kremnica</t>
  </si>
  <si>
    <t>Elena Hrmová</t>
  </si>
  <si>
    <t>hrmova@pnkca.sk</t>
  </si>
  <si>
    <t>Na našej vebovej stránke donsp  – sponzorské prostriedky</t>
  </si>
  <si>
    <t>Dolnooravská nemocnica s poliklinikou MUDr. L. N. Jégé v Dolnom Kubíne</t>
  </si>
  <si>
    <t>Ing. Strežo Ján</t>
  </si>
  <si>
    <t>strezo@donsp.sk</t>
  </si>
  <si>
    <t>Áno o darcoch, nie o daroch</t>
  </si>
  <si>
    <t>4. Vo webovom sídle  www.dfnkosice.sk  a na osobitnej tabuli darcov a sponzorov pri vstupe do priestorov Detskej fakultnej nemocnice Košice uvádzame zoznam darcov a sponzorov</t>
  </si>
  <si>
    <t>v externej tabulke</t>
  </si>
  <si>
    <t xml:space="preserve">Detská fakultná nemocnica Košice </t>
  </si>
  <si>
    <t>JUDr. Gabriela Ballaschová</t>
  </si>
  <si>
    <t>ballaschova@dfnkosice.sk</t>
  </si>
  <si>
    <t xml:space="preserve">Názov právnickej osoby: VELCON,s.r.o.         Hodnota daru (v eurách): 1.000,--
                              Vlkanová
Názov právnickej osoby: GRUBE. Kováčová Hodnota daru (v eurách): 100,-- 
</t>
  </si>
  <si>
    <t>Národné rehabilitačné centrum, Kováčová</t>
  </si>
  <si>
    <t>Iveta Kureková</t>
  </si>
  <si>
    <t>kurekova@nrckovacova.sk</t>
  </si>
  <si>
    <t xml:space="preserve">http://www.fnnitra.sk/fnnitra/index.php/fakultna-nemocnica-nitra-dakuje-lige-proti-rakovine/
http://www.fnnitra.sk/fnnitra/index.php/podakovanie/
    Tlač:
    Nitrianske noviny č. 44, roč. 2012, vydané 5.11.-11.11.2012, str.7, 
    Zdravotnícke noviny č. 40, roč. 2012, vydané 8.11.2012, str. 8
</t>
  </si>
  <si>
    <t xml:space="preserve">Názov právnickej osoby:___  Hodnota daru (v eurách):___
Západoslovenská energetika, a.s., Bratislava            500,- 
Názov právnickej osoby:___  Hodnota daru (v eurách):___ 
Liga proti rakovine Slovenskej republiky
Bratislava                                                                     10.000,-
Názov právnickej osoby:___  Hodnota daru (v eurách):___ 
Liga proti rakovine Slovenskej republiky
Bratislava                                                                     1.100,-
Názov právnickej osoby:___  Hodnota daru (v eurách):___
Roche Slovensko, s.r.o., Bratislava                      251,70
Názov právnickej osoby:___  Hodnota daru (v eurách):___
Biogen Idec (Slovak Republic) s.r.o.
Bratislava                                                     15.000,- 
</t>
  </si>
  <si>
    <t xml:space="preserve">Názov právnickej osoby:                 Forma podpory:___  Hodnota daru (v eurách):___
Novartis Slovakia s.r.o., Bratislava              tlakový holter                            1.200,-
Názov právnickej osoby:___ Forma podpory:___  Hodnota daru (v eurách):___
ZŠ a MŠ pri zdravotníckom zariadení, 
Nitra                                                          televízor                                             315,31
Názov právnickej osoby:___ Forma podpory:___  Hodnota daru (v eurách):___
ZŠ a MŠ pri zdravotníckom zariadení, 
Nitra                                                             vidoerekordér                               232,33
Názov právnickej osoby:___ Forma podpory:___  Hodnota daru (v eurách):___
sanofi-aventis Pfarma Slovakia s.r.o.      predplatné časopisu                   702,90
Názov právnickej osoby:___ Forma podpory:___  Hodnota daru (v eurách):___
Roche Slovensko, s.r.o., Bratislava      počítač s prísl.                                 999,00
Názov právnickej osoby:___ Forma podpory:___  Hodnota daru (v eurách):___
Bayer, spol. s r.o., Bratislava            odborná literatúra                             202,22
Názov právnickej osoby:___ Forma podpory:___  Hodnota daru (v eurách):___
STERIPAK s.r.o., Bratislava                  tovar  - ŠZM                                       150,00
 Názov právnickej osoby:___ Forma podpory:___  Hodnota daru (v eurách):___
 Novartis Slovakia s.r.o., Bratislava        Optický koherentný tomograf s prísl.           68.730,-
Názov právnickej osoby:___ Forma podpory:___  Hodnota daru (v eurách):___
Novartis Slovakia s.r.o., Bratislava      Prenosný monitor vitálnych funkcií            2.100,-
Názov právnickej osoby:___ Forma podpory:___  Hodnota daru (v eurách):___
                Nadácia Jednota COOP, Bratislava            EKG prístroj s prísl.                  9.998,40
</t>
  </si>
  <si>
    <t>Fakultná nemocnica Nitra</t>
  </si>
  <si>
    <t>Mgr. Mária Zatráková</t>
  </si>
  <si>
    <t>zatrakova@fnnitra.sk</t>
  </si>
  <si>
    <t>www.inmm.sk</t>
  </si>
  <si>
    <t>Inštitút nukleárnej a molekulárnej medicíny Košice</t>
  </si>
  <si>
    <t>Anna Soľanková</t>
  </si>
  <si>
    <t>inmm@inmm.sk</t>
  </si>
  <si>
    <t>v pdf</t>
  </si>
  <si>
    <t>FN Trnava</t>
  </si>
  <si>
    <t>Alena Fáziková</t>
  </si>
  <si>
    <t>alena.fazikova@fntt.sk</t>
  </si>
  <si>
    <t>Na vývesných informačných tabuliach umiestnených v priestoroch jednotlivých klinických pracovísk. Pokiaľ darca požiada o medializáciu, tak aj tlačovou správou v médiách a na webe UNM.</t>
  </si>
  <si>
    <t>Univerzitná nemocnica Martin</t>
  </si>
  <si>
    <t>Mgr. Katarína Kapustová</t>
  </si>
  <si>
    <t>kapustova@unm.sk</t>
  </si>
  <si>
    <t>v externom dok</t>
  </si>
  <si>
    <t>áno - na žiadosť a po dohode so sponzorom</t>
  </si>
  <si>
    <t>Zvyčajne na oddelení, kde je  vecný dar umiestnený, resp. zakúpený z poskytnutých finančných sponzorských prostriedkov</t>
  </si>
  <si>
    <t>Uvádzame v celkovej sume – od  9  sponzorov v celkovej sume 42 386,94 €</t>
  </si>
  <si>
    <t>Uvádzame v celkovej sume – od  18 sponzorov v celkovej sume 17 665,29 €</t>
  </si>
  <si>
    <t>Nemocnica s poliklinikou Prievidza, so sídlom v Bojniciach</t>
  </si>
  <si>
    <t>Ing. Kmeťova Júlia</t>
  </si>
  <si>
    <t>julia.kmetova@hospital-bojnice.sk</t>
  </si>
  <si>
    <t xml:space="preserve">Liga proti rakovine SR                                                                       10 000,00
Národná banka Slovenska                                                                      2 500,00
</t>
  </si>
  <si>
    <t xml:space="preserve">Nadácia Zrak                                               operačný stôl                                                 24 000,00
Novartis Slovakia  s.r.o.                            prenosný monitor                                           2 280,00
Novartis Slovakia s.r.o.                             OCT prístroj                                                    67 250,00         
GlaxoSmithKline Slovakia s.r.o.              monitor vitálnych funkcií                               1 992,00
Únia nevidiacich a slabozrakých Slovenska             OCT prístroj                                 62 828,00 
</t>
  </si>
  <si>
    <t>Univerzitná nemocnica L. Pasteura Košice</t>
  </si>
  <si>
    <t xml:space="preserve">Onderková Lýdia </t>
  </si>
  <si>
    <t>055/ 615 3164</t>
  </si>
  <si>
    <t>Áno, ak sa na tom vzájomne dohodneme</t>
  </si>
  <si>
    <t>Informácie zverejňujeme na webovej stránke nemocnice: ww.fnsppresov.sk a v lokálnych, resp. regionálnych médiách.</t>
  </si>
  <si>
    <t xml:space="preserve">Názov právnickej osoby: OZ  Liga proti rakovine  Hodnota daru (v eurách):  14 500
Názov právnickej osoby: ČSOB nadácia                                 Hodnota daru (v eurách): 10 000 
Názov právnickej osoby: OZ Integrácia                   Hodnota daru (v eurách):  1 626 </t>
  </si>
  <si>
    <t>FNsP J. A. Reimana Prešov</t>
  </si>
  <si>
    <t>PhDr. Renáta Cenková, PhD</t>
  </si>
  <si>
    <t>cenkova@fnsppresov.sk</t>
  </si>
  <si>
    <t xml:space="preserve">Liga proti rakovine SR 10.000,-€
Národná banka Slovenska 3 300,-€
LUNDBECK Slovensko, s.r.o. 700,-€
Národná banka Slovenska 10.000,-€
Slovenská elektrizačná prenosová sústava, a.s. 5 000,-€
Národná banka Slovenska 9.000,-€
Národná banka Slovenska 5.000,-€
Národná banka Slovenska 6.600,-€
Národná banka Slovenska 6.000,-€
Národná banka Slovenska 6.000,-€
Národná banka Slovenska 6640,- €
Slovenská elektrizačná prenosová sústava, a.s. 2 000,- €
Národná banka Slovenska 3 300,-€
Bayer s. r. o. 325,08 €
Bayer s. r. o. 466,68 €
Bayer s. r. o. 325,08 €
Národná banka Slovenska 2.000,00 €
 </t>
  </si>
  <si>
    <t xml:space="preserve">Novartis Slovakia, s.r.o. Zmluva o poskytnutí grantu - stolná dezinfekčná umývačka  v hodnote 7.224,-€ s DPH
Dedičnosť a zdravie n.f. Darovacia zmluva - kancelárska polica Expedit v hodnote 119,86 €
Eli Lilly ČR s. r. o. lieky  740,00 €
Boehringer Ingelheim RCV GmbH, org. zl. lieky v hodnote 19.297,80 €
Stredoeurópska nadácia Bratislava 1 ks modulárnej chir. vŕtačky v hodnote 15 009,89 €
Biomedox, s. r. o. GEC460S - prepážkové komunikačné zariadenie 678,- €
Biomedox, s. r. o. Televízor Samsung PS43E450 + držiak TV Solid 1M01 408,99 €
GlaxoSmithKline Slovakia s. r. o. lieky 4592,94 €
NUTRICIA s. r. o. Nutrilon 1800 gr - 78 ks 1 cent/ks
NUTRICIA s. r. o. Nutrilon 1800 gr - 48 ks, Nutrilon HA 1400 g - 48 ks 1 cent/ks
Lundbeck Slovensko s. r. o. Ebixa/10 mg - 30 ks 0,10 EUR/balenie
Ernest Schussnix Darovacia zmluva - tlačiareň Canon i Sensys MF 3010 v hodnote 150,-€
Nutricia s.r.o. Darovacia zmluva - detská plienka - 100 ks v hodnote 1cent/ks
Hnutie pomoci zdravotníctvu Darovacia zmluva v hodnote 19 022,99 €
Občianske združenie Nedonosené dieťa Perfusor Space s prísl. - 3 ks 6029,74 €
Eli Lilly ČR s. r. o. lieky 5078,00 €
Nemetschek Allplan Slovensko s.r.o. Darovacia zmluva - 1 ks PC s prísl. zost. cena 0,-€
Novartis Slovakia s.r.o. Zmluva o poskytnutí grantu - prenosný monitor vitálnych funkcií /MINDRAY s prísl. v hodnote 2100,-€ s DPH
LUNDBECK Slovensko, s.r.o. lieky 0,01€
Valeant Slovakia s.r.o.  Darovacia zmluva - lieky v hodnote 1084,70 €
Valeant Slovakia s.r.o.  Darovacia zmluva - lieky v hodnote 4304,81 €
Novartis Slovakia s.r.o. Zmluva o poskytnutí grantu - prístroj OCT  v hodnote 97.265,-€ s DPH
Bayer s.r.o., Ba odborná literatúra v hodnote 358,60 €
Forsan s.r.o., Ba posteľná bielizeň v hodnote 243,95 € s DPH
Lundbeck Slovensko s.r.o. lieky 0,1€
Lundbeck Slovensko s.r.o. lieky 0,01€
Gedeon Richter Slovakia, s.r.o. Darovacia zmluva - lieky 0,03 € s DPH
Občianske združenie Nedonosené dieťa
 Darovacia zmluva - prístroje dľa rozpisu v zmluve v zmysle zmluvy
Lundbeck Slovensko s.r.o. lieky 0,01€
Slovenská nadácia Silvie Gašparovičovej - Vzdelanie a zdravie pre všetkých televízor SONY KDL-40EX520BAEP 559,00 EUR
Hikma Pharmaceuticals Ltd. Darovacia zmluva - 4 ks setov Cestizoxime ZOX -3 v hodnote 0,04 €
LUNDBECK Slovensko s.r.o. lieky 0,01€
Lundbeck Slovensko s. r. o. lieky 0,10 €
NUTRICIA s. r. o. dojčenská výživa Nutrilon 1800 gr, 60 ks 0,01 €
Biogen Idec (Slovak Republic) s.r.o. Darovacia zmluva č. 05/2012 - úprava priestorov kliniky v hodnote 4 999,76 € 
MED LEADER s.r.o. Darovacia zmluva - 2x vnútroočná šošovka s injektorom v hodnote 220,-€
Abbott Laboratories Slovakia, s.r.o.  Darovacia zmluva - endoskopické kliešte v hodnote 765,98 €
Občianske združenie Nedonosené dieťa lôžko pre novorodencov - 2 ks, vyhrievacia podložka - 2 ks 3763,87 €
</t>
  </si>
  <si>
    <t>Univerzitná nemocnica Bratislava</t>
  </si>
  <si>
    <t>JUDr. Alžbeta Mrázová</t>
  </si>
  <si>
    <t>mrazova@unb.sk</t>
  </si>
  <si>
    <t>www.nsptrstena.sk</t>
  </si>
  <si>
    <t>v externom doku</t>
  </si>
  <si>
    <t>hornoorvská nemocnica s poliklinikou Trstena</t>
  </si>
  <si>
    <t>mária rešutíková</t>
  </si>
  <si>
    <t>resutikova.maria@trstena.sk</t>
  </si>
  <si>
    <t>Informácie o daroch zverejňuje naše zdravotnícke zariadenie  v Centrálnom registri zmlúv Úradu vlády SR.</t>
  </si>
  <si>
    <t>Národný ústav srdcových a cievnych chorôb, a.s.</t>
  </si>
  <si>
    <t>Elena Lukáčová</t>
  </si>
  <si>
    <t>elena.lukacova@nusch.sk</t>
  </si>
  <si>
    <t>Názov právnickej osoby: Banchem s.r.o. D. Streda   Hodnota daru (v eurách):                           500,00
Názov právnickej osoby: GlaxoSmithKline Slovakia s.r.o. Bratislava  Hodnota daru (v eurách):  600,00
Názov právnickej osoby: DW Group s.r.o. Bratislava  Hodnota daru (v eurách):            166,00
Názov právnickej osoby: Archform s.r.o.                                     Hodnota daru (veurách):               166,00</t>
  </si>
  <si>
    <t>Ing. Anna Šimovičová</t>
  </si>
  <si>
    <t>anna.simovicova@nsptopolcany.sk</t>
  </si>
  <si>
    <t xml:space="preserve">O zakúpení vybavenia alebo rekonštrukcii financovanej            darcami informujeme prostredníctvom webovej stránky www.fnspfdr.sk a tlačových stráv. </t>
  </si>
  <si>
    <t xml:space="preserve">Biogen Idec, s.r.o. Bratislava                                                     5 000,–  €   
AMGEN Slovakia, s.r.o. Piešťany                                              2 000,–  €
JANOLI, s.r.o. Užovce                                                                      50,–  €
GlaxoSmithKlie Slovakia, s.r.o. Bratislava                                2 000,–  €
Liga proti rakovine SR Bratislava                                             10 000,¬¬– ¬¬¬¬€
LUNDBECK Slovensko, s.r.o. Bratislava                                        300,– €
EKOBAD, s.r.o. Banská Bystrica                                                     100,– €
Občianske združenie NEW FACES B.B.                                    4 400, – €
Pharmeco, s.r.o. Banská Bystrica                                              1 000,– €
INMEDIA, s.r.o. Zvolen                                                                    500,– €
Covidien ECE, s.r.o. Bratislava                                                     3 500.- €
</t>
  </si>
  <si>
    <t xml:space="preserve">Amgen Slovakia s.r.o Výpoč.technika 1 171,59
B.Braun s.r.o Výpoč.technika 823,68
Cinema Výpoč.technika 991,20
GlaxoSmithKline Telefón 70,00
Hemat Televízor 100,00
Nadácia Križovatka Monitor BABYSENCE 200,00
NUTRICIA Chladničky Zanussi 318,00
ORTOPROplus Rehabilit.zariadenie 3 291,17
Plassein Fotograf.zariadenie 2 079,00
ROCHE Slovakia Infúzne pumpy 2 904,00
Ortotech UZV prístroj 13 277,55
Coop Jednota Postele nemocničné 10 938,00
OZ transplant Holter tlakový 2 500,00
Medronic SK Systém stereotaktický 80 212,32
</t>
  </si>
  <si>
    <t>FNsP F.D.R. nám. L. Svobody č. 1</t>
  </si>
  <si>
    <t>Ing. Ivana Otáhalová</t>
  </si>
  <si>
    <t>iotahalova@nspbb.sk</t>
  </si>
  <si>
    <t xml:space="preserve">Názov právnickej osoby:   Energo Control, s.r.o. Košice     Forma podpory:počítač  Hodnota daru : 517,83€
Názov právnickej osoby:OTP banka Slovensko a.s. Forma podpory: kancel. nábytok  Hodnota daru :20 €
Názov právnickej osoby:Glaxo Smith Kline Slovakia s.r.o. Forma podpory: notebook  Hodnota daru :1 €
Názov právnickej osoby: Servier Slovensko s.r.o. Forma podpory: počítač  Hodnota daru :80 €
</t>
  </si>
  <si>
    <t>Nemocnice s poliklinikami n.o. Šfefánikova tr. 69, 949 01  Nitra, prev. ZZ: SNP 19, 934 01 Levice</t>
  </si>
  <si>
    <t>Ing. Kvetoslava Dávidová</t>
  </si>
  <si>
    <t>kvetoslava.davidova@nsplevice.sk</t>
  </si>
  <si>
    <t>elektronicky, v centrálnom registri</t>
  </si>
  <si>
    <t xml:space="preserve">č. zml. : 81/12  Servier Slovensko ,  lieky,  bezodpl.   
č. zml. : 352/12 Servier Slovensko,  lieky,  bezodpl.   
č. zml. : 182/12  Glaxo Smith Kline Bratislava, predplatné časopisu Interná medicína, 38,00 €
č. zml. : 353/12  Glaxo Smith Kline Bratislava, 3ks fonendoskop interné odd., 233,00 €
č. zml. : 233/12 IZOTECH Group, N.M.n.V., počítač, 579,00 €
č. zml. : 141/12 Boehringer Ingelheim Bratislava, lieky, bezodpl.
č. zml. : 299/12 Bayer, spol. s r. o. Bratislava, lieky, 602,80 €
</t>
  </si>
  <si>
    <t xml:space="preserve">NsP Nové Mesto nad Váhom, n. o., </t>
  </si>
  <si>
    <t>Terézia Madarová</t>
  </si>
  <si>
    <r>
      <t>terezia.madarova</t>
    </r>
    <r>
      <rPr>
        <sz val="10"/>
        <color theme="1"/>
        <rFont val="Times New Roman"/>
        <family val="1"/>
        <charset val="238"/>
      </rPr>
      <t>@</t>
    </r>
    <r>
      <rPr>
        <sz val="10"/>
        <color theme="1"/>
        <rFont val="Calibri"/>
        <family val="2"/>
        <charset val="238"/>
        <scheme val="minor"/>
      </rPr>
      <t>nspnm.sk</t>
    </r>
  </si>
  <si>
    <t>www.nemocnica-galanta.sk</t>
  </si>
  <si>
    <t xml:space="preserve">Názov právnickej osoby: TEMPLARS Galanta   Hodnota daru (v eurách): 1.766,91 € N Názov právnickej osoby: Nadácia DAR Trnava                  Hodnota daru: 3.000,- € 
Názov právnickej osoby: ROCHE Slovensko Bratislava  Hodnota daru (v eurách): 1.200,- €
Názov právnickej osoby: Covidien ECE s.r.o. Bratislava  Hodnota daru (v eurách): 2.000,- €
Názov právnickej osoby: Nadácia Jednota COOP Bratislava  Hodnota daru: 6.319,12 € 
Názov právnickej osoby: Jalec Dušan                                             Hodnota daru: 200,- € 
Názov právnickej osoby: A+Z                                                           Hodnota daru: 500,- € 
Názov právnickej osoby: Jalec Július                                               Hodnota daru: 200,-   €
Názov právnickej osoby: ECO-IMPEX                                              Hodnota daru: 200,- €
Názov právnickej osoby: KOLAN                                                      Hodnota daru: 200,- € 
Názov právnickej osoby: NOVARTIS                                                Hodnota daru: 25,- € 
Názov právnickej osoby: PROCS                                                       Hodnota daru: 240,- € 
</t>
  </si>
  <si>
    <t xml:space="preserve">Názov právnickej osoby: CSC Pharmaceulicals Handels o.z.  Forma podpory: lieky   Hodnota daru (v eurách): 1.032,- 
Názov právnickej osoby: Gedeon Richter  Forma podpory: lieky   Hodnota daru (v eurách): 0,03 €
Názov právnickej osoby: Gedeon Richter   Forma podpory: lieky          Hodnota daru:  0,03 €
Názov právnickej osoby: Servier Slovensko  Forma podpory: lieky           Hodnota daru: 5.920,20 €  
Názov právnickej osoby: Elli Lilly Slovakia      Forma podpory: lieky          Hodnota daru: 2.224,55 € 
</t>
  </si>
  <si>
    <t>Nemocnica s poliklinikou Sv. Lukáša Galanta, a.s</t>
  </si>
  <si>
    <t xml:space="preserve">MUDr. Ján Stratinský výkonný riaditeľ </t>
  </si>
  <si>
    <t xml:space="preserve">nspga@nemocnica-galanta.sk </t>
  </si>
  <si>
    <t>Ronald McDonald House Charities, n.o.       7000 €</t>
  </si>
  <si>
    <t>Občianske združenie OSMIJANKO  - vymaľovanie priestorov pediatrickej kliniky -  9000 €</t>
  </si>
  <si>
    <t>FNsP Nové Zámky</t>
  </si>
  <si>
    <t>Ing. Ľubica Juríková</t>
  </si>
  <si>
    <t>jurikova@nspnz.sk</t>
  </si>
  <si>
    <t>web stranka a newsletter</t>
  </si>
  <si>
    <t>Dobrý projekt</t>
  </si>
  <si>
    <t>Meditrade Spol. s r. o.</t>
  </si>
  <si>
    <t>Jana Orokocká</t>
  </si>
  <si>
    <t>meditrade@meditrade.sk</t>
  </si>
  <si>
    <t>https://www.pfizer.eu/sites/eu/en/Pages/PatientsAssociationsDisclosure.aspx</t>
  </si>
  <si>
    <t>26 500 EUR</t>
  </si>
  <si>
    <t>0 EUR</t>
  </si>
  <si>
    <t>Na základe žiadostí z uvedených organizácií, účelu podpory (zdravotnej starostlivosti, prevencie alebo výskumu) a kapacity nášho rozpočtu.</t>
  </si>
  <si>
    <t>Pfizer Luxembourg SARL, o.z</t>
  </si>
  <si>
    <t>Pavol Adamkov</t>
  </si>
  <si>
    <t>pavol.adamkov@pfizer.com</t>
  </si>
  <si>
    <t>www.bayer.sk cast spolocenska zodpovednost</t>
  </si>
  <si>
    <t>26 250 EUR - vid web stranka</t>
  </si>
  <si>
    <t>Na zaklade poziadavky z OZ</t>
  </si>
  <si>
    <t>Bayer spol.s.r.o.</t>
  </si>
  <si>
    <t>Adriana Funderakova Benova</t>
  </si>
  <si>
    <t>adriana.benova@bayer.com</t>
  </si>
  <si>
    <t>www.dfnsp.sk/informácie</t>
  </si>
  <si>
    <t>Detská fakultná nemocnica s poliklinikou Bratislava</t>
  </si>
  <si>
    <t>Mgr. Monika Szabová</t>
  </si>
  <si>
    <t>monika.szabova@dfnsp.sk</t>
  </si>
  <si>
    <t>Stredoslovenský ústav srdcových a cievnych chorôb, a.s</t>
  </si>
  <si>
    <t>Ing. Edita Beňová, JUDr. Renáta Capeková</t>
  </si>
  <si>
    <t>benova.edita@suscch.eu, capekova.renata.@suscch.eu</t>
  </si>
  <si>
    <t>Slovenská komora sestier a pôrodných asistentiek, Regionálna komora sestier a pôrodných asistentiek                                              Hodnota daru (v eurách): 100 €</t>
  </si>
  <si>
    <t>Príležitostné pomáhanie sociálne slabým, dobročinnosť</t>
  </si>
  <si>
    <t>Letecká vojenská nemocnica, a.s.</t>
  </si>
  <si>
    <t>PhDr. Ingrid Dreisigová</t>
  </si>
  <si>
    <t>dreisigova@lvn.sk</t>
  </si>
  <si>
    <t xml:space="preserve">Účel poskytnutia daru: 
EXIMBANKA SR môže poskytnúť  peňažné alebo  nepeňažné dary na vzdelávanie, kultúru, školstvo, zdravotníctvo, vedu, šport, humanitárnu a charitatívnu oblasť, starostlivosť o mládež, zmiernenie následkov živelných udalostí, agresie a ťažkej zdravotnej situácie. 
Pri posudzovaní žiadostí o poskytnutie peňažného alebo  nepeňažného daru  sú  zohľadňované nasledovné kritériá:
- účel poskytnutia daru v zmysle vyššie uvedeného,
- u peňažných darov poskytnutie, prípadne neposkytnutie peňažného daru,     v predchádzajúcom období,
- bezúhonnosť,
- spoločenský a kultúrny význam, alebo
- podpora vzdelávania, alebo
- ochrana zdravia a rozvoj telesnej zdatnosti,
- transparentnosť
- u peňažných darov stanovisko zriaďovateľa, ak existuje, resp. stanovisko 
kompetentného centrálneho orgánu štátnej správy (MZ SR, MŠ SR, MPSVaR SR, MK SR a pod.) u subjektov, ktoré spadajú do pôsobnosti takéhoto orgánu.
</t>
  </si>
  <si>
    <t>Exportno-importná banka Slovenskej republiky (EXIMBANKA SR)</t>
  </si>
  <si>
    <t>Ing. Gabriela Kováčová</t>
  </si>
  <si>
    <t>kovacova@eximbanka.sk</t>
  </si>
  <si>
    <t xml:space="preserve">Spoločnosť zverejňuje informácie o svojej filantropickej činnosti vo výročných, resp. obchodných správach. http://www.tipos.sk/Default.aspx?CatID=84
Vo výročných správach z rokov 2001 až 2004 to bolo v kapitole „Sponzorské činnosti“, v roku 2005 to bolo v kapitole „O čo sa snažíme – podporujeme dobré veci“, v roku 2006 to bolo v kapitole „Sponzorské aktivity a charita“, v rokoch 2007 -   2008 v kapitole „Humanitné aktivity, sponzoring“, v roku 2009 – „Podporujeme dobré veci – Sponzoring, humanitné aktivity“, v roku 2010 v kapitole „Humanitné aktivity, sponzoring“.
</t>
  </si>
  <si>
    <t xml:space="preserve">Názov organizácie: SPORTMED                                               Hodnota daru (v eurách): 5 000,- 
Názov organizácie: Občianske združenie Čistá duša               Hodnota daru (v eurách): 5 000,-
Názov organizácie: DO Biela Skala                                               Hodnota daru (v eurách): 5 000,-
Názov organizácie: ADELI                                                               Hodnota daru (v eurách): 5 000,-
Názov organizácie: Nadácia P. Dvorského HARMONY             Hodnota daru (v eurách): 5 000,-
Názov organizácie: OZ Bez bariér                                              Hodnota daru (v eurách): 2 500,-
</t>
  </si>
  <si>
    <t xml:space="preserve">Spoločnosť sa rozhoduje na základe prichádzajúcich žiadostí od žiadateľov o finančný dar, kde musia zadefinovať situáciu, okolnosti a hlavne dôvod, prečo žiadajú o finančný dar. Následne je každá jedna žiadosť dôkladne prehodnotená, pričom do úvahy berieme množstvo faktorov. Spoločnosť rozdeľuje finančné dary do nasledovných oblastí:
Podpora a rozvoj športu, pomoc športovým talentom
Pomoc zdravotne a telesne postihnutým občanom
Podpora a rozvoj vzdelávania
Podpora a rozvoj kultúry
Osvetové kampane na ochranu zdravia
Sociálne projekty s charitatívnym a filantropickým charakterom
O pridelení finančného daru rozhoduje 5 – členné predstavenstvo spoločnosti
</t>
  </si>
  <si>
    <t>TIPOS, národná lotériová spoločnosť, a.s.</t>
  </si>
  <si>
    <t>Mgr. Rastislav Čépe</t>
  </si>
  <si>
    <t>cepe@tipos.sk</t>
  </si>
  <si>
    <t>áno/nefinančné</t>
  </si>
  <si>
    <t>Facebooková stránka Slovenskej pošty.</t>
  </si>
  <si>
    <t>Názov organizácie: Dobrý anjel       Hodnota daru (v eurách): 6 000 eur (distribúcia pohľadníc)</t>
  </si>
  <si>
    <t>Slovenská pošta pri výbere partnerov prihliada najmä na prospešnosť projektu</t>
  </si>
  <si>
    <t>Slovenská pošta, a.s</t>
  </si>
  <si>
    <t>Mgr. Stanislava Pondelová</t>
  </si>
  <si>
    <t>pondelova.stanislava@slposta.sk</t>
  </si>
  <si>
    <t xml:space="preserve">• Do roku 2011 boli informácie zverejňované na webovej stránke RTVS/Konto nadeje, z ktorého boli podporovane fyzické osoby. Konto nádeje v roku 2011 rozhodnutím generálnej riaditeľky RTVS zaniklo.
• V roku 2012 neboli poskytnuté žiadne dary právnickým ani fyzickým osobám.
</t>
  </si>
  <si>
    <t>• V roku 2012 neboli poskytnuté žiadne dary právnickým ani fyzickým osobám</t>
  </si>
  <si>
    <t>V súčasnosti sa tvorí stratégia podpory neziskových organizácií v rátane transparentných pravidiel</t>
  </si>
  <si>
    <t>Rozhlas a televízia Slovenska</t>
  </si>
  <si>
    <t>Lucia Štasselová</t>
  </si>
  <si>
    <t>Lucia.Stasselova@rtvs.sk</t>
  </si>
  <si>
    <t>nadácie</t>
  </si>
  <si>
    <t>pacientske organizácie</t>
  </si>
  <si>
    <t>nemocnice</t>
  </si>
  <si>
    <t>počet oslovených</t>
  </si>
  <si>
    <t>počet odpovedí</t>
  </si>
  <si>
    <t>Štatistika č.1</t>
  </si>
  <si>
    <t>Štatistika č.2</t>
  </si>
  <si>
    <t>Nemocnice s poliklinikami n.o. - Topolčany</t>
  </si>
  <si>
    <t>súčet finančných darov nemocniciam</t>
  </si>
  <si>
    <t>súčet nefinančných drov nemocniciam</t>
  </si>
  <si>
    <t>objem finančných darov</t>
  </si>
  <si>
    <t>objem nefinančných darov</t>
  </si>
  <si>
    <t>Štatistika č.3</t>
  </si>
  <si>
    <t>súčet finančných darov nadáciám</t>
  </si>
  <si>
    <t>súčet nefinančných darov nadáciám</t>
  </si>
  <si>
    <t>súčet venovaných finančných darov</t>
  </si>
  <si>
    <t>Štatistika č. 4</t>
  </si>
  <si>
    <t>objem venovaných finančných darov</t>
  </si>
  <si>
    <t>objem venovaných nefinančných darov</t>
  </si>
  <si>
    <t>PKB invest. s. r. o.</t>
  </si>
  <si>
    <t>Viera krajkovičová</t>
  </si>
  <si>
    <t>sekretariat@pkbinvest.sk</t>
  </si>
  <si>
    <t>súčet poskytnutých finančných darov</t>
  </si>
  <si>
    <t>štátne firmy</t>
  </si>
  <si>
    <t xml:space="preserve">Mondi SCP, a.s., Ružomberok                                                            45.000, 00
Biogen Idec, s.r.o., Bratislava                                                                  500, 00
Mondi SCP, a.s., Ružomberok                                                               5.000,00     
Boehringer Ingelheim,  organ. zložka  Bratislava                                  200,00
NAVI GRAF, s.r.o., Bratislava                                                                  1.800,00                                             </t>
  </si>
  <si>
    <t xml:space="preserve">GlaxoSmithKline Slovakia, s.r.o., Bratislava       Zdravotnícke vybavenie                                                  1.667,60
LUNDBECK Slovensko, s.r.o., Bratislava              Vzorky liekov SYCREST                                                            1,50
Boehriger Ingelheim ECV GmbH &amp; Co KG,
organizačná zložka Bratislava                              Lieky Pradaxa                                                                  neuvedená      
SERVIER SLOVENSKO,s.r.o.,Bratislava                 Lieky                                                                                 neuvedená
UNIMEDICA,s.r.o., Bratislava                                Materiál na šitie                                                                    124,50
GLENMARK PHARMACEUTICALS SK,s.r.o.,
Bratislava                                                                  Lieky                                                                                 neuvedená
Boehriger Ingelheim ECV GmbH &amp; Co KG,
organizačná zložka, Bratislava                               Lieky                                                                                    1.529,40   
Continental Matador Truck Tires, s.r.o.
Púchov                                                                        Zdravotnícke vybavenie                                                3.953,00
CMI, s.r.o., Bratislava                                               Ušné protézy                                                                      207,40 
GlaxoSmithKline Slovakia,  s.r.o.,Bratislava         Odborné publikácie                                                           148,82      
Chiesi Slovaka, s.r.o., Bratislava                              Zdravotnícke vybavenie                                                   299,87
LABOSERV SK, s.r.o., Bratislava                                Zdravotnícke vybavenie                                                   600,00
Nadácia Križovatka, Bratislava                                 Zdravotnícke vybavenie                                                   200,00
Boehringer Ingelheim RCV GmbH&amp;Co KG
Bratislava                                                                    Lieky                                                                               neuvedená
Združenie pri Gyn.-pôr.klinike ÚVN SNP
Ružomberok-FN                                                        Nábytok do izieb pre pacientov                                     4.104,00   
Združenie pri Gyn.-pôr.klinike ÚVN SNP
Ružomberok-FN                                                        Chladnička 2 ks                                                                    424,80
Združenie pri Gyn.-pôr.klinike ÚVN SNP
Ružomberok-FN                                                       Nábytok  pre Gynek.-pôrod. Kliniku                                  138,00
CBA  VEREX, a.s., L.Mikuláš                                    Počítač , optická myš, klávesnica                                       100,00                                                                                                                                                          
Slovel-Goliáš, s.r.o., Ružomberok                          Audio zostava pre Chirurgickú kliniku                           1.350,00 
Mondi SCP,  a.s., Ružomberok                               5 ks počítačových zostáv pre Internú kliniku           neuvedená  
</t>
  </si>
  <si>
    <t>Ústredná vojenská nemocnica SNP, Ružomberok - FN</t>
  </si>
  <si>
    <t>Mgr. Mária Kenézová</t>
  </si>
  <si>
    <t>kenezovam@uvn.sk</t>
  </si>
  <si>
    <t xml:space="preserve">FARMACEUTICKE FIRMY – LIEKY V HODNOTE
                                                                                                                                   6 664,65 €
</t>
  </si>
  <si>
    <t xml:space="preserve">Psychiatrická nemocnica, 951 35 Veľké Zálužie </t>
  </si>
  <si>
    <t>Rybárová  Anna</t>
  </si>
  <si>
    <t>admin@pnvz.sk</t>
  </si>
  <si>
    <t>Andrea Homolová </t>
  </si>
  <si>
    <t>Mestská nemocnica Prof.MUDr.Rudolfa Korca, DrSc. Zlaté Moravce</t>
  </si>
  <si>
    <t>mnzm@slovanet.sk</t>
  </si>
  <si>
    <t>dotazník vyplnili</t>
  </si>
  <si>
    <t>firmy zdravotníctvo</t>
  </si>
  <si>
    <t>percentá odpovedí</t>
  </si>
  <si>
    <t>percentá dotazníkov</t>
  </si>
  <si>
    <t>hodnota venovaných finančných darov</t>
  </si>
  <si>
    <t>hodnota venovaných nefinančných darov</t>
  </si>
  <si>
    <t>lundbeck Slovensko 400</t>
  </si>
  <si>
    <t>Psychiatrická nemocnica Hronovce</t>
  </si>
  <si>
    <t>Monika Fóthyová</t>
  </si>
  <si>
    <t>pnh@pnh.sk</t>
  </si>
  <si>
    <t>hodnota finančných darov</t>
  </si>
  <si>
    <t>hodnota nefinančných darov</t>
  </si>
  <si>
    <t>Eli lilly čr, 4557,77 €   CSC pharmaceuticals 6761,3€  Valeant Slovakia 20615,49€</t>
  </si>
  <si>
    <t>zakon o dani z prijmov</t>
  </si>
  <si>
    <t>andrea schop , stapro slovensko, servier slovensko, gedeon richter, gedeon richter, prom medic. , šanca pre nechcených, servier invo, acutromic medical, perfect real, naša nemocnica o.z., tonex komarno, servier, malteser hospotaldienst, timed, roche, roche, roche, naša nemocnica, naša nemocnica</t>
  </si>
  <si>
    <t>nemocnica s poliklinikou Dunajská Streda</t>
  </si>
  <si>
    <t>Judr. Zsolt Hodosi</t>
  </si>
  <si>
    <t>judr.hodosi@akhodosi.sk</t>
  </si>
  <si>
    <t>boehringer</t>
  </si>
  <si>
    <t>východoslovenský ústav srdcových a cievnych chorôb</t>
  </si>
  <si>
    <t>michalíková kristína</t>
  </si>
  <si>
    <t>kmichalikova@vusch.sk</t>
  </si>
  <si>
    <t>šedou sú označené organiácie inej právnej formy ako nadácia</t>
  </si>
  <si>
    <t>nadácie dostali</t>
  </si>
  <si>
    <t>nemocnice dostali</t>
  </si>
  <si>
    <t>zdravotnícke firmy dali</t>
  </si>
  <si>
    <t>štátne firmy dali</t>
  </si>
</sst>
</file>

<file path=xl/styles.xml><?xml version="1.0" encoding="utf-8"?>
<styleSheet xmlns="http://schemas.openxmlformats.org/spreadsheetml/2006/main">
  <numFmts count="2">
    <numFmt numFmtId="6" formatCode="#,##0\ &quot;€&quot;;[Red]\-#,##0\ &quot;€&quot;"/>
    <numFmt numFmtId="8" formatCode="#,##0.00\ &quot;€&quot;;[Red]\-#,##0.00\ &quot;€&quot;"/>
  </numFmts>
  <fonts count="19">
    <font>
      <sz val="11"/>
      <color theme="1"/>
      <name val="Calibri"/>
      <family val="2"/>
      <charset val="238"/>
      <scheme val="minor"/>
    </font>
    <font>
      <b/>
      <sz val="10"/>
      <color rgb="FF333333"/>
      <name val="Arial"/>
      <family val="2"/>
      <charset val="238"/>
    </font>
    <font>
      <sz val="11"/>
      <color theme="1" tint="0.14999847407452621"/>
      <name val="Calibri"/>
      <family val="2"/>
      <charset val="238"/>
      <scheme val="minor"/>
    </font>
    <font>
      <b/>
      <sz val="10"/>
      <color theme="1" tint="0.14999847407452621"/>
      <name val="Arial"/>
      <family val="2"/>
      <charset val="238"/>
    </font>
    <font>
      <u/>
      <sz val="11"/>
      <color theme="10"/>
      <name val="Calibri"/>
      <family val="2"/>
      <charset val="238"/>
    </font>
    <font>
      <sz val="9"/>
      <color rgb="FF000000"/>
      <name val="Arial"/>
      <family val="2"/>
      <charset val="238"/>
    </font>
    <font>
      <sz val="10"/>
      <color theme="1"/>
      <name val="Calibri"/>
      <family val="2"/>
      <charset val="238"/>
      <scheme val="minor"/>
    </font>
    <font>
      <b/>
      <sz val="10"/>
      <color theme="1"/>
      <name val="Calibri"/>
      <family val="2"/>
      <charset val="238"/>
      <scheme val="minor"/>
    </font>
    <font>
      <sz val="12"/>
      <color theme="1"/>
      <name val="Times New Roman"/>
      <family val="1"/>
      <charset val="238"/>
    </font>
    <font>
      <b/>
      <u/>
      <sz val="10"/>
      <color theme="1"/>
      <name val="Calibri"/>
      <family val="2"/>
      <charset val="238"/>
      <scheme val="minor"/>
    </font>
    <font>
      <b/>
      <sz val="11"/>
      <color theme="1"/>
      <name val="Calibri"/>
      <family val="2"/>
      <charset val="238"/>
      <scheme val="minor"/>
    </font>
    <font>
      <sz val="10"/>
      <color theme="1"/>
      <name val="Times New Roman"/>
      <family val="1"/>
      <charset val="238"/>
    </font>
    <font>
      <b/>
      <sz val="11"/>
      <color theme="0"/>
      <name val="Calibri"/>
      <family val="2"/>
      <charset val="238"/>
      <scheme val="minor"/>
    </font>
    <font>
      <b/>
      <i/>
      <sz val="10"/>
      <name val="Arial"/>
      <family val="2"/>
      <charset val="238"/>
    </font>
    <font>
      <b/>
      <i/>
      <sz val="10"/>
      <color theme="1" tint="0.14999847407452621"/>
      <name val="Arial"/>
      <family val="2"/>
      <charset val="238"/>
    </font>
    <font>
      <b/>
      <i/>
      <sz val="10"/>
      <color rgb="FF333333"/>
      <name val="Arial"/>
      <family val="2"/>
      <charset val="238"/>
    </font>
    <font>
      <b/>
      <sz val="9"/>
      <color theme="0"/>
      <name val="Arial"/>
      <family val="2"/>
      <charset val="238"/>
    </font>
    <font>
      <sz val="11"/>
      <color rgb="FF1F497D"/>
      <name val="Times New Roman"/>
      <family val="1"/>
      <charset val="238"/>
    </font>
    <font>
      <sz val="11"/>
      <color theme="1"/>
      <name val="Calibri"/>
      <family val="2"/>
      <charset val="238"/>
      <scheme val="minor"/>
    </font>
  </fonts>
  <fills count="12">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6" tint="0.39997558519241921"/>
        <bgColor indexed="64"/>
      </patternFill>
    </fill>
  </fills>
  <borders count="6">
    <border>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theme="1"/>
      </left>
      <right/>
      <top style="thin">
        <color theme="1"/>
      </top>
      <bottom/>
      <diagonal/>
    </border>
    <border>
      <left style="thin">
        <color theme="1"/>
      </left>
      <right/>
      <top style="thin">
        <color theme="1"/>
      </top>
      <bottom style="thin">
        <color theme="1"/>
      </bottom>
      <diagonal/>
    </border>
  </borders>
  <cellStyleXfs count="3">
    <xf numFmtId="0" fontId="0" fillId="0" borderId="0"/>
    <xf numFmtId="0" fontId="4" fillId="0" borderId="0" applyNumberFormat="0" applyFill="0" applyBorder="0" applyAlignment="0" applyProtection="0">
      <alignment vertical="top"/>
      <protection locked="0"/>
    </xf>
    <xf numFmtId="9" fontId="18" fillId="0" borderId="0" applyFont="0" applyFill="0" applyBorder="0" applyAlignment="0" applyProtection="0"/>
  </cellStyleXfs>
  <cellXfs count="116">
    <xf numFmtId="0" fontId="0" fillId="0" borderId="0" xfId="0"/>
    <xf numFmtId="0" fontId="1" fillId="0" borderId="0" xfId="0" applyFont="1"/>
    <xf numFmtId="0" fontId="4" fillId="0" borderId="0" xfId="1" applyAlignment="1" applyProtection="1"/>
    <xf numFmtId="0" fontId="5" fillId="0" borderId="0" xfId="0" applyFont="1"/>
    <xf numFmtId="0" fontId="0" fillId="0" borderId="0" xfId="0" applyAlignment="1">
      <alignment wrapText="1"/>
    </xf>
    <xf numFmtId="0" fontId="6" fillId="0" borderId="0" xfId="0" applyFont="1"/>
    <xf numFmtId="0" fontId="7" fillId="0" borderId="0" xfId="0" applyFont="1"/>
    <xf numFmtId="0" fontId="6" fillId="0" borderId="0" xfId="0" applyFont="1" applyAlignment="1">
      <alignment horizontal="left" indent="5"/>
    </xf>
    <xf numFmtId="0" fontId="8" fillId="0" borderId="0" xfId="0" applyFont="1"/>
    <xf numFmtId="0" fontId="9" fillId="0" borderId="0" xfId="0" applyFont="1"/>
    <xf numFmtId="0" fontId="10" fillId="0" borderId="0" xfId="0" applyFont="1"/>
    <xf numFmtId="0" fontId="0" fillId="0" borderId="0" xfId="0" applyAlignment="1"/>
    <xf numFmtId="0" fontId="5" fillId="0" borderId="0" xfId="0" applyFont="1" applyAlignment="1"/>
    <xf numFmtId="0" fontId="7" fillId="0" borderId="0" xfId="0" applyFont="1" applyAlignment="1"/>
    <xf numFmtId="0" fontId="6" fillId="0" borderId="0" xfId="0" applyFont="1" applyAlignment="1"/>
    <xf numFmtId="0" fontId="6" fillId="0" borderId="0" xfId="0" applyFont="1" applyAlignment="1">
      <alignment horizontal="left"/>
    </xf>
    <xf numFmtId="2" fontId="5" fillId="3" borderId="0" xfId="0" applyNumberFormat="1" applyFont="1" applyFill="1" applyAlignment="1"/>
    <xf numFmtId="2" fontId="0" fillId="3" borderId="0" xfId="0" applyNumberFormat="1" applyFill="1" applyAlignment="1"/>
    <xf numFmtId="0" fontId="0" fillId="3" borderId="0" xfId="0" applyFill="1" applyAlignment="1">
      <alignment wrapText="1" shrinkToFit="1"/>
    </xf>
    <xf numFmtId="0" fontId="5" fillId="3" borderId="0" xfId="0" applyFont="1" applyFill="1" applyAlignment="1">
      <alignment wrapText="1" shrinkToFit="1"/>
    </xf>
    <xf numFmtId="2" fontId="5" fillId="3" borderId="0" xfId="0" applyNumberFormat="1" applyFont="1" applyFill="1" applyAlignment="1">
      <alignment wrapText="1" shrinkToFit="1"/>
    </xf>
    <xf numFmtId="2" fontId="0" fillId="3" borderId="0" xfId="0" applyNumberFormat="1" applyFill="1" applyAlignment="1">
      <alignment wrapText="1" shrinkToFit="1"/>
    </xf>
    <xf numFmtId="6" fontId="5" fillId="3" borderId="0" xfId="0" applyNumberFormat="1" applyFont="1" applyFill="1" applyAlignment="1">
      <alignment wrapText="1" shrinkToFit="1"/>
    </xf>
    <xf numFmtId="8" fontId="5" fillId="3" borderId="0" xfId="0" applyNumberFormat="1" applyFont="1" applyFill="1" applyAlignment="1">
      <alignment wrapText="1" shrinkToFit="1"/>
    </xf>
    <xf numFmtId="2" fontId="0" fillId="0" borderId="0" xfId="0" applyNumberFormat="1"/>
    <xf numFmtId="2" fontId="0" fillId="6" borderId="0" xfId="0" applyNumberFormat="1" applyFill="1" applyAlignment="1"/>
    <xf numFmtId="2" fontId="5" fillId="6" borderId="0" xfId="0" applyNumberFormat="1" applyFont="1" applyFill="1" applyAlignment="1"/>
    <xf numFmtId="2" fontId="12" fillId="6" borderId="0" xfId="0" applyNumberFormat="1" applyFont="1" applyFill="1" applyAlignment="1"/>
    <xf numFmtId="0" fontId="0" fillId="7" borderId="0" xfId="0" applyFill="1"/>
    <xf numFmtId="0" fontId="0" fillId="8" borderId="0" xfId="0" applyFill="1"/>
    <xf numFmtId="0" fontId="2" fillId="7" borderId="0" xfId="0" applyFont="1" applyFill="1"/>
    <xf numFmtId="0" fontId="0" fillId="8" borderId="1" xfId="0" applyFill="1" applyBorder="1"/>
    <xf numFmtId="0" fontId="2" fillId="7" borderId="1" xfId="0" applyFont="1" applyFill="1" applyBorder="1"/>
    <xf numFmtId="0" fontId="0" fillId="8" borderId="2" xfId="0" applyFill="1" applyBorder="1"/>
    <xf numFmtId="0" fontId="3" fillId="7" borderId="2" xfId="0" applyFont="1" applyFill="1" applyBorder="1"/>
    <xf numFmtId="0" fontId="0" fillId="8" borderId="2" xfId="0" applyFill="1" applyBorder="1" applyAlignment="1"/>
    <xf numFmtId="0" fontId="3" fillId="7" borderId="2" xfId="0" applyFont="1" applyFill="1" applyBorder="1" applyAlignment="1"/>
    <xf numFmtId="2" fontId="0" fillId="8" borderId="2" xfId="0" applyNumberFormat="1" applyFill="1" applyBorder="1" applyAlignment="1"/>
    <xf numFmtId="2" fontId="3" fillId="7" borderId="2" xfId="0" applyNumberFormat="1" applyFont="1" applyFill="1" applyBorder="1" applyAlignment="1"/>
    <xf numFmtId="0" fontId="2" fillId="7" borderId="2" xfId="0" applyFont="1" applyFill="1" applyBorder="1"/>
    <xf numFmtId="0" fontId="0" fillId="8" borderId="3" xfId="0" applyFill="1" applyBorder="1"/>
    <xf numFmtId="0" fontId="2" fillId="7" borderId="3" xfId="0" applyFont="1" applyFill="1" applyBorder="1"/>
    <xf numFmtId="2" fontId="13" fillId="7" borderId="2" xfId="0" applyNumberFormat="1" applyFont="1" applyFill="1" applyBorder="1" applyAlignment="1"/>
    <xf numFmtId="0" fontId="3" fillId="7" borderId="2" xfId="0" applyFont="1" applyFill="1" applyBorder="1" applyAlignment="1">
      <alignment wrapText="1" shrinkToFit="1"/>
    </xf>
    <xf numFmtId="0" fontId="0" fillId="5" borderId="0" xfId="0" applyFill="1" applyAlignment="1">
      <alignment wrapText="1"/>
    </xf>
    <xf numFmtId="2" fontId="0" fillId="5" borderId="0" xfId="0" applyNumberFormat="1" applyFill="1" applyAlignment="1"/>
    <xf numFmtId="2" fontId="5" fillId="5" borderId="0" xfId="0" applyNumberFormat="1" applyFont="1" applyFill="1" applyAlignment="1"/>
    <xf numFmtId="2" fontId="0" fillId="9" borderId="0" xfId="0" applyNumberFormat="1" applyFill="1" applyAlignment="1"/>
    <xf numFmtId="2" fontId="14" fillId="7" borderId="2" xfId="0" applyNumberFormat="1" applyFont="1" applyFill="1" applyBorder="1" applyAlignment="1"/>
    <xf numFmtId="0" fontId="0" fillId="10" borderId="0" xfId="0" applyFill="1"/>
    <xf numFmtId="0" fontId="1" fillId="7" borderId="0" xfId="0" applyFont="1" applyFill="1"/>
    <xf numFmtId="0" fontId="0" fillId="4" borderId="0" xfId="0" applyFill="1" applyAlignment="1">
      <alignment wrapText="1"/>
    </xf>
    <xf numFmtId="0" fontId="5" fillId="4" borderId="0" xfId="0" applyFont="1" applyFill="1"/>
    <xf numFmtId="0" fontId="0" fillId="4" borderId="0" xfId="0" applyFill="1"/>
    <xf numFmtId="0" fontId="5" fillId="5" borderId="0" xfId="0" applyFont="1" applyFill="1"/>
    <xf numFmtId="0" fontId="0" fillId="5" borderId="0" xfId="0" applyFill="1"/>
    <xf numFmtId="0" fontId="5" fillId="11" borderId="0" xfId="0" applyFont="1" applyFill="1"/>
    <xf numFmtId="0" fontId="0" fillId="11" borderId="0" xfId="0" applyFill="1"/>
    <xf numFmtId="0" fontId="0" fillId="6" borderId="0" xfId="0" applyFill="1" applyAlignment="1">
      <alignment wrapText="1"/>
    </xf>
    <xf numFmtId="0" fontId="5" fillId="6" borderId="0" xfId="0" applyFont="1" applyFill="1"/>
    <xf numFmtId="0" fontId="0" fillId="6" borderId="0" xfId="0" applyFill="1"/>
    <xf numFmtId="2" fontId="0" fillId="10" borderId="0" xfId="0" applyNumberFormat="1" applyFill="1"/>
    <xf numFmtId="2" fontId="1" fillId="7" borderId="0" xfId="0" applyNumberFormat="1" applyFont="1" applyFill="1"/>
    <xf numFmtId="2" fontId="0" fillId="4" borderId="0" xfId="0" applyNumberFormat="1" applyFill="1" applyAlignment="1">
      <alignment wrapText="1"/>
    </xf>
    <xf numFmtId="2" fontId="5" fillId="4" borderId="0" xfId="0" applyNumberFormat="1" applyFont="1" applyFill="1"/>
    <xf numFmtId="2" fontId="0" fillId="4" borderId="0" xfId="0" applyNumberFormat="1" applyFill="1"/>
    <xf numFmtId="2" fontId="12" fillId="6" borderId="0" xfId="0" applyNumberFormat="1" applyFont="1" applyFill="1"/>
    <xf numFmtId="0" fontId="15" fillId="7" borderId="0" xfId="0" applyFont="1" applyFill="1"/>
    <xf numFmtId="0" fontId="0" fillId="2" borderId="0" xfId="0" applyFill="1"/>
    <xf numFmtId="0" fontId="5" fillId="2" borderId="0" xfId="0" applyFont="1" applyFill="1"/>
    <xf numFmtId="0" fontId="0" fillId="9" borderId="0" xfId="0" applyFill="1"/>
    <xf numFmtId="0" fontId="5" fillId="9" borderId="0" xfId="0" applyFont="1" applyFill="1"/>
    <xf numFmtId="2" fontId="5" fillId="5" borderId="0" xfId="0" applyNumberFormat="1" applyFont="1" applyFill="1" applyAlignment="1">
      <alignment wrapText="1"/>
    </xf>
    <xf numFmtId="2" fontId="5" fillId="5" borderId="0" xfId="0" applyNumberFormat="1" applyFont="1" applyFill="1"/>
    <xf numFmtId="2" fontId="0" fillId="5" borderId="0" xfId="0" applyNumberFormat="1" applyFill="1"/>
    <xf numFmtId="2" fontId="15" fillId="7" borderId="0" xfId="0" applyNumberFormat="1" applyFont="1" applyFill="1"/>
    <xf numFmtId="2" fontId="5" fillId="9" borderId="0" xfId="0" applyNumberFormat="1" applyFont="1" applyFill="1" applyAlignment="1">
      <alignment wrapText="1"/>
    </xf>
    <xf numFmtId="2" fontId="5" fillId="9" borderId="0" xfId="0" applyNumberFormat="1" applyFont="1" applyFill="1"/>
    <xf numFmtId="2" fontId="0" fillId="9" borderId="0" xfId="0" applyNumberFormat="1" applyFill="1"/>
    <xf numFmtId="2" fontId="12" fillId="9" borderId="0" xfId="0" applyNumberFormat="1" applyFont="1" applyFill="1"/>
    <xf numFmtId="0" fontId="0" fillId="0" borderId="4" xfId="0" applyFont="1" applyBorder="1"/>
    <xf numFmtId="0" fontId="0" fillId="0" borderId="5" xfId="0" applyFont="1" applyBorder="1"/>
    <xf numFmtId="8" fontId="5" fillId="4" borderId="0" xfId="0" applyNumberFormat="1" applyFont="1" applyFill="1"/>
    <xf numFmtId="8" fontId="5" fillId="6" borderId="0" xfId="0" applyNumberFormat="1" applyFont="1" applyFill="1"/>
    <xf numFmtId="0" fontId="12" fillId="6" borderId="0" xfId="0" applyFont="1" applyFill="1"/>
    <xf numFmtId="2" fontId="1" fillId="0" borderId="0" xfId="0" applyNumberFormat="1" applyFont="1"/>
    <xf numFmtId="0" fontId="0" fillId="2" borderId="0" xfId="0" applyFill="1" applyAlignment="1">
      <alignment wrapText="1"/>
    </xf>
    <xf numFmtId="2" fontId="5" fillId="2" borderId="0" xfId="0" applyNumberFormat="1" applyFont="1" applyFill="1"/>
    <xf numFmtId="2" fontId="0" fillId="2" borderId="0" xfId="0" applyNumberFormat="1" applyFill="1"/>
    <xf numFmtId="2" fontId="0" fillId="2" borderId="0" xfId="0" applyNumberFormat="1" applyFill="1" applyAlignment="1">
      <alignment wrapText="1"/>
    </xf>
    <xf numFmtId="0" fontId="0" fillId="9" borderId="0" xfId="0" applyFill="1" applyAlignment="1">
      <alignment wrapText="1"/>
    </xf>
    <xf numFmtId="0" fontId="0" fillId="8" borderId="2" xfId="0" applyFill="1" applyBorder="1" applyAlignment="1">
      <alignment wrapText="1" shrinkToFit="1"/>
    </xf>
    <xf numFmtId="0" fontId="0" fillId="5" borderId="0" xfId="0" applyFill="1" applyAlignment="1">
      <alignment wrapText="1" shrinkToFit="1"/>
    </xf>
    <xf numFmtId="8" fontId="5" fillId="5" borderId="0" xfId="0" applyNumberFormat="1" applyFont="1" applyFill="1" applyAlignment="1">
      <alignment wrapText="1" shrinkToFit="1"/>
    </xf>
    <xf numFmtId="0" fontId="5" fillId="5" borderId="0" xfId="0" applyFont="1" applyFill="1" applyAlignment="1">
      <alignment wrapText="1" shrinkToFit="1"/>
    </xf>
    <xf numFmtId="0" fontId="16" fillId="6" borderId="0" xfId="0" applyFont="1" applyFill="1"/>
    <xf numFmtId="0" fontId="1" fillId="8" borderId="0" xfId="0" applyFont="1" applyFill="1"/>
    <xf numFmtId="0" fontId="12" fillId="9" borderId="0" xfId="0" applyFont="1" applyFill="1" applyAlignment="1">
      <alignment wrapText="1"/>
    </xf>
    <xf numFmtId="0" fontId="0" fillId="0" borderId="4" xfId="0" applyBorder="1"/>
    <xf numFmtId="0" fontId="0" fillId="0" borderId="5" xfId="0" applyBorder="1"/>
    <xf numFmtId="0" fontId="6" fillId="9" borderId="0" xfId="0" applyFont="1" applyFill="1"/>
    <xf numFmtId="0" fontId="12" fillId="9" borderId="0" xfId="0" applyFont="1" applyFill="1"/>
    <xf numFmtId="0" fontId="17" fillId="0" borderId="0" xfId="0" applyFont="1"/>
    <xf numFmtId="0" fontId="0" fillId="0" borderId="0" xfId="0" applyBorder="1"/>
    <xf numFmtId="9" fontId="0" fillId="0" borderId="0" xfId="2" applyFont="1"/>
    <xf numFmtId="9" fontId="0" fillId="0" borderId="0" xfId="2" applyFont="1" applyBorder="1"/>
    <xf numFmtId="4" fontId="12" fillId="9" borderId="0" xfId="0" applyNumberFormat="1" applyFont="1" applyFill="1" applyAlignment="1"/>
    <xf numFmtId="16" fontId="0" fillId="0" borderId="0" xfId="0" applyNumberFormat="1"/>
    <xf numFmtId="4" fontId="0" fillId="8" borderId="2" xfId="0" applyNumberFormat="1" applyFill="1" applyBorder="1" applyAlignment="1"/>
    <xf numFmtId="4" fontId="3" fillId="7" borderId="2" xfId="0" applyNumberFormat="1" applyFont="1" applyFill="1" applyBorder="1" applyAlignment="1"/>
    <xf numFmtId="4" fontId="0" fillId="5" borderId="0" xfId="0" applyNumberFormat="1" applyFill="1" applyAlignment="1"/>
    <xf numFmtId="4" fontId="0" fillId="3" borderId="0" xfId="0" applyNumberFormat="1" applyFill="1" applyAlignment="1"/>
    <xf numFmtId="4" fontId="5" fillId="3" borderId="0" xfId="0" applyNumberFormat="1" applyFont="1" applyFill="1" applyAlignment="1"/>
    <xf numFmtId="0" fontId="0" fillId="8" borderId="0" xfId="0" applyFill="1" applyAlignment="1">
      <alignment wrapText="1"/>
    </xf>
    <xf numFmtId="0" fontId="5" fillId="8" borderId="0" xfId="0" applyFont="1" applyFill="1"/>
    <xf numFmtId="0" fontId="5" fillId="8" borderId="0" xfId="0" applyFont="1" applyFill="1" applyAlignment="1">
      <alignment wrapText="1"/>
    </xf>
  </cellXfs>
  <cellStyles count="3">
    <cellStyle name="Hypertextové prepojenie" xfId="1" builtinId="8"/>
    <cellStyle name="normálne" xfId="0" builtinId="0"/>
    <cellStyle name="percentá" xfId="2" builtinId="5"/>
  </cellStyles>
  <dxfs count="2">
    <dxf>
      <font>
        <b val="0"/>
        <i val="0"/>
        <strike val="0"/>
        <condense val="0"/>
        <extend val="0"/>
        <outline val="0"/>
        <shadow val="0"/>
        <u val="none"/>
        <vertAlign val="baseline"/>
        <sz val="11"/>
        <color theme="1"/>
        <name val="Calibri"/>
        <scheme val="minor"/>
      </font>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scheme val="minor"/>
      </font>
      <numFmt numFmtId="13" formatCode="0%"/>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sk-SK"/>
  <c:chart>
    <c:plotArea>
      <c:layout/>
      <c:barChart>
        <c:barDir val="col"/>
        <c:grouping val="clustered"/>
        <c:ser>
          <c:idx val="0"/>
          <c:order val="0"/>
          <c:tx>
            <c:strRef>
              <c:f>vyhodnotenie!$B$1</c:f>
              <c:strCache>
                <c:ptCount val="1"/>
                <c:pt idx="0">
                  <c:v>počet oslovených</c:v>
                </c:pt>
              </c:strCache>
            </c:strRef>
          </c:tx>
          <c:cat>
            <c:strRef>
              <c:f>vyhodnotenie!$A$2:$A$6</c:f>
              <c:strCache>
                <c:ptCount val="5"/>
                <c:pt idx="0">
                  <c:v>firmy zdravotníctvo</c:v>
                </c:pt>
                <c:pt idx="1">
                  <c:v>štátne firmy</c:v>
                </c:pt>
                <c:pt idx="2">
                  <c:v>nadácie</c:v>
                </c:pt>
                <c:pt idx="3">
                  <c:v>pacientske organizácie</c:v>
                </c:pt>
                <c:pt idx="4">
                  <c:v>nemocnice</c:v>
                </c:pt>
              </c:strCache>
            </c:strRef>
          </c:cat>
          <c:val>
            <c:numRef>
              <c:f>vyhodnotenie!$B$2:$B$6</c:f>
              <c:numCache>
                <c:formatCode>General</c:formatCode>
                <c:ptCount val="5"/>
                <c:pt idx="0">
                  <c:v>62</c:v>
                </c:pt>
                <c:pt idx="1">
                  <c:v>30</c:v>
                </c:pt>
                <c:pt idx="2">
                  <c:v>52</c:v>
                </c:pt>
                <c:pt idx="3">
                  <c:v>52</c:v>
                </c:pt>
                <c:pt idx="4">
                  <c:v>58</c:v>
                </c:pt>
              </c:numCache>
            </c:numRef>
          </c:val>
        </c:ser>
        <c:ser>
          <c:idx val="1"/>
          <c:order val="1"/>
          <c:tx>
            <c:strRef>
              <c:f>vyhodnotenie!$C$1</c:f>
              <c:strCache>
                <c:ptCount val="1"/>
                <c:pt idx="0">
                  <c:v>počet odpovedí</c:v>
                </c:pt>
              </c:strCache>
            </c:strRef>
          </c:tx>
          <c:cat>
            <c:strRef>
              <c:f>vyhodnotenie!$A$2:$A$6</c:f>
              <c:strCache>
                <c:ptCount val="5"/>
                <c:pt idx="0">
                  <c:v>firmy zdravotníctvo</c:v>
                </c:pt>
                <c:pt idx="1">
                  <c:v>štátne firmy</c:v>
                </c:pt>
                <c:pt idx="2">
                  <c:v>nadácie</c:v>
                </c:pt>
                <c:pt idx="3">
                  <c:v>pacientske organizácie</c:v>
                </c:pt>
                <c:pt idx="4">
                  <c:v>nemocnice</c:v>
                </c:pt>
              </c:strCache>
            </c:strRef>
          </c:cat>
          <c:val>
            <c:numRef>
              <c:f>vyhodnotenie!$C$2:$C$6</c:f>
              <c:numCache>
                <c:formatCode>General</c:formatCode>
                <c:ptCount val="5"/>
                <c:pt idx="0">
                  <c:v>11</c:v>
                </c:pt>
                <c:pt idx="1">
                  <c:v>15</c:v>
                </c:pt>
                <c:pt idx="2">
                  <c:v>13</c:v>
                </c:pt>
                <c:pt idx="3">
                  <c:v>9</c:v>
                </c:pt>
                <c:pt idx="4">
                  <c:v>37</c:v>
                </c:pt>
              </c:numCache>
            </c:numRef>
          </c:val>
        </c:ser>
        <c:ser>
          <c:idx val="2"/>
          <c:order val="2"/>
          <c:tx>
            <c:strRef>
              <c:f>vyhodnotenie!$D$1</c:f>
              <c:strCache>
                <c:ptCount val="1"/>
                <c:pt idx="0">
                  <c:v>dotazník vyplnili</c:v>
                </c:pt>
              </c:strCache>
            </c:strRef>
          </c:tx>
          <c:cat>
            <c:strRef>
              <c:f>vyhodnotenie!$A$2:$A$6</c:f>
              <c:strCache>
                <c:ptCount val="5"/>
                <c:pt idx="0">
                  <c:v>firmy zdravotníctvo</c:v>
                </c:pt>
                <c:pt idx="1">
                  <c:v>štátne firmy</c:v>
                </c:pt>
                <c:pt idx="2">
                  <c:v>nadácie</c:v>
                </c:pt>
                <c:pt idx="3">
                  <c:v>pacientske organizácie</c:v>
                </c:pt>
                <c:pt idx="4">
                  <c:v>nemocnice</c:v>
                </c:pt>
              </c:strCache>
            </c:strRef>
          </c:cat>
          <c:val>
            <c:numRef>
              <c:f>vyhodnotenie!$D$2:$D$6</c:f>
              <c:numCache>
                <c:formatCode>General</c:formatCode>
                <c:ptCount val="5"/>
                <c:pt idx="0">
                  <c:v>8</c:v>
                </c:pt>
                <c:pt idx="1">
                  <c:v>9</c:v>
                </c:pt>
                <c:pt idx="2">
                  <c:v>9</c:v>
                </c:pt>
                <c:pt idx="3">
                  <c:v>7</c:v>
                </c:pt>
                <c:pt idx="4">
                  <c:v>37</c:v>
                </c:pt>
              </c:numCache>
            </c:numRef>
          </c:val>
        </c:ser>
        <c:ser>
          <c:idx val="3"/>
          <c:order val="3"/>
          <c:tx>
            <c:strRef>
              <c:f>vyhodnotenie!$E$1</c:f>
              <c:strCache>
                <c:ptCount val="1"/>
                <c:pt idx="0">
                  <c:v>percentá odpovedí</c:v>
                </c:pt>
              </c:strCache>
            </c:strRef>
          </c:tx>
          <c:cat>
            <c:strRef>
              <c:f>vyhodnotenie!$A$2:$A$6</c:f>
              <c:strCache>
                <c:ptCount val="5"/>
                <c:pt idx="0">
                  <c:v>firmy zdravotníctvo</c:v>
                </c:pt>
                <c:pt idx="1">
                  <c:v>štátne firmy</c:v>
                </c:pt>
                <c:pt idx="2">
                  <c:v>nadácie</c:v>
                </c:pt>
                <c:pt idx="3">
                  <c:v>pacientske organizácie</c:v>
                </c:pt>
                <c:pt idx="4">
                  <c:v>nemocnice</c:v>
                </c:pt>
              </c:strCache>
            </c:strRef>
          </c:cat>
          <c:val>
            <c:numRef>
              <c:f>vyhodnotenie!$E$2:$E$6</c:f>
              <c:numCache>
                <c:formatCode>0%</c:formatCode>
                <c:ptCount val="5"/>
                <c:pt idx="0">
                  <c:v>0.17741935483870969</c:v>
                </c:pt>
                <c:pt idx="1">
                  <c:v>0.5</c:v>
                </c:pt>
                <c:pt idx="2">
                  <c:v>0.25</c:v>
                </c:pt>
                <c:pt idx="3">
                  <c:v>0.17307692307692307</c:v>
                </c:pt>
                <c:pt idx="4">
                  <c:v>0.63793103448275867</c:v>
                </c:pt>
              </c:numCache>
            </c:numRef>
          </c:val>
        </c:ser>
        <c:ser>
          <c:idx val="4"/>
          <c:order val="4"/>
          <c:tx>
            <c:strRef>
              <c:f>vyhodnotenie!$F$1</c:f>
              <c:strCache>
                <c:ptCount val="1"/>
                <c:pt idx="0">
                  <c:v>percentá dotazníkov</c:v>
                </c:pt>
              </c:strCache>
            </c:strRef>
          </c:tx>
          <c:cat>
            <c:strRef>
              <c:f>vyhodnotenie!$A$2:$A$6</c:f>
              <c:strCache>
                <c:ptCount val="5"/>
                <c:pt idx="0">
                  <c:v>firmy zdravotníctvo</c:v>
                </c:pt>
                <c:pt idx="1">
                  <c:v>štátne firmy</c:v>
                </c:pt>
                <c:pt idx="2">
                  <c:v>nadácie</c:v>
                </c:pt>
                <c:pt idx="3">
                  <c:v>pacientske organizácie</c:v>
                </c:pt>
                <c:pt idx="4">
                  <c:v>nemocnice</c:v>
                </c:pt>
              </c:strCache>
            </c:strRef>
          </c:cat>
          <c:val>
            <c:numRef>
              <c:f>vyhodnotenie!$F$2:$F$6</c:f>
              <c:numCache>
                <c:formatCode>0%</c:formatCode>
                <c:ptCount val="5"/>
                <c:pt idx="0">
                  <c:v>0.12903225806451613</c:v>
                </c:pt>
                <c:pt idx="1">
                  <c:v>0.3</c:v>
                </c:pt>
                <c:pt idx="2">
                  <c:v>0.17307692307692307</c:v>
                </c:pt>
                <c:pt idx="3">
                  <c:v>0.13461538461538461</c:v>
                </c:pt>
                <c:pt idx="4">
                  <c:v>0.63793103448275867</c:v>
                </c:pt>
              </c:numCache>
            </c:numRef>
          </c:val>
        </c:ser>
        <c:axId val="30923392"/>
        <c:axId val="31003008"/>
      </c:barChart>
      <c:catAx>
        <c:axId val="30923392"/>
        <c:scaling>
          <c:orientation val="minMax"/>
        </c:scaling>
        <c:axPos val="b"/>
        <c:tickLblPos val="nextTo"/>
        <c:crossAx val="31003008"/>
        <c:crosses val="autoZero"/>
        <c:auto val="1"/>
        <c:lblAlgn val="ctr"/>
        <c:lblOffset val="100"/>
      </c:catAx>
      <c:valAx>
        <c:axId val="31003008"/>
        <c:scaling>
          <c:orientation val="minMax"/>
        </c:scaling>
        <c:axPos val="l"/>
        <c:majorGridlines/>
        <c:numFmt formatCode="General" sourceLinked="1"/>
        <c:tickLblPos val="nextTo"/>
        <c:crossAx val="30923392"/>
        <c:crosses val="autoZero"/>
        <c:crossBetween val="between"/>
      </c:valAx>
    </c:plotArea>
    <c:legend>
      <c:legendPos val="r"/>
      <c:layout/>
    </c:legend>
    <c:plotVisOnly val="1"/>
  </c:chart>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sk-SK"/>
  <c:chart>
    <c:title>
      <c:layout/>
    </c:title>
    <c:plotArea>
      <c:layout/>
      <c:pieChart>
        <c:varyColors val="1"/>
        <c:ser>
          <c:idx val="0"/>
          <c:order val="0"/>
          <c:tx>
            <c:strRef>
              <c:f>vyhodnotenie!$I$1</c:f>
              <c:strCache>
                <c:ptCount val="1"/>
                <c:pt idx="0">
                  <c:v>nemocnice dostali</c:v>
                </c:pt>
              </c:strCache>
            </c:strRef>
          </c:tx>
          <c:cat>
            <c:strRef>
              <c:f>vyhodnotenie!$H$2:$H$3</c:f>
              <c:strCache>
                <c:ptCount val="2"/>
                <c:pt idx="0">
                  <c:v>hodnota finančných darov</c:v>
                </c:pt>
                <c:pt idx="1">
                  <c:v>hodnota nefinančných darov</c:v>
                </c:pt>
              </c:strCache>
            </c:strRef>
          </c:cat>
          <c:val>
            <c:numRef>
              <c:f>vyhodnotenie!$I$2:$I$3</c:f>
              <c:numCache>
                <c:formatCode>0.00</c:formatCode>
                <c:ptCount val="2"/>
                <c:pt idx="0">
                  <c:v>922351.28</c:v>
                </c:pt>
                <c:pt idx="1">
                  <c:v>1233961.5539999998</c:v>
                </c:pt>
              </c:numCache>
            </c:numRef>
          </c:val>
        </c:ser>
        <c:firstSliceAng val="0"/>
      </c:pieChart>
    </c:plotArea>
    <c:legend>
      <c:legendPos val="r"/>
      <c:layout/>
    </c:legend>
    <c:plotVisOnly val="1"/>
  </c:chart>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sk-SK"/>
  <c:chart>
    <c:title>
      <c:layout/>
    </c:title>
    <c:plotArea>
      <c:layout/>
      <c:pieChart>
        <c:varyColors val="1"/>
        <c:ser>
          <c:idx val="0"/>
          <c:order val="0"/>
          <c:tx>
            <c:strRef>
              <c:f>vyhodnotenie!$P$1</c:f>
              <c:strCache>
                <c:ptCount val="1"/>
                <c:pt idx="0">
                  <c:v>nadácie dostali</c:v>
                </c:pt>
              </c:strCache>
            </c:strRef>
          </c:tx>
          <c:cat>
            <c:strRef>
              <c:f>vyhodnotenie!$O$2:$O$3</c:f>
              <c:strCache>
                <c:ptCount val="2"/>
                <c:pt idx="0">
                  <c:v>objem finančných darov</c:v>
                </c:pt>
                <c:pt idx="1">
                  <c:v>objem nefinančných darov</c:v>
                </c:pt>
              </c:strCache>
            </c:strRef>
          </c:cat>
          <c:val>
            <c:numRef>
              <c:f>vyhodnotenie!$P$2:$P$3</c:f>
              <c:numCache>
                <c:formatCode>General</c:formatCode>
                <c:ptCount val="2"/>
                <c:pt idx="0">
                  <c:v>435365.15</c:v>
                </c:pt>
                <c:pt idx="1">
                  <c:v>24591</c:v>
                </c:pt>
              </c:numCache>
            </c:numRef>
          </c:val>
        </c:ser>
        <c:firstSliceAng val="0"/>
      </c:pieChart>
    </c:plotArea>
    <c:legend>
      <c:legendPos val="r"/>
      <c:layout/>
    </c:legend>
    <c:plotVisOnly val="1"/>
  </c:chart>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sk-SK"/>
  <c:chart>
    <c:title>
      <c:layout/>
    </c:title>
    <c:plotArea>
      <c:layout/>
      <c:pieChart>
        <c:varyColors val="1"/>
        <c:ser>
          <c:idx val="0"/>
          <c:order val="0"/>
          <c:tx>
            <c:strRef>
              <c:f>vyhodnotenie!$W$1</c:f>
              <c:strCache>
                <c:ptCount val="1"/>
                <c:pt idx="0">
                  <c:v>zdravotnícke firmy dali</c:v>
                </c:pt>
              </c:strCache>
            </c:strRef>
          </c:tx>
          <c:cat>
            <c:strRef>
              <c:f>vyhodnotenie!$V$2:$V$3</c:f>
              <c:strCache>
                <c:ptCount val="2"/>
                <c:pt idx="0">
                  <c:v>objem venovaných finančných darov</c:v>
                </c:pt>
                <c:pt idx="1">
                  <c:v>objem venovaných nefinančných darov</c:v>
                </c:pt>
              </c:strCache>
            </c:strRef>
          </c:cat>
          <c:val>
            <c:numRef>
              <c:f>vyhodnotenie!$W$2:$W$3</c:f>
              <c:numCache>
                <c:formatCode>General</c:formatCode>
                <c:ptCount val="2"/>
                <c:pt idx="0">
                  <c:v>369495.9</c:v>
                </c:pt>
                <c:pt idx="1">
                  <c:v>3744.26</c:v>
                </c:pt>
              </c:numCache>
            </c:numRef>
          </c:val>
        </c:ser>
        <c:firstSliceAng val="0"/>
      </c:pieChart>
    </c:plotArea>
    <c:legend>
      <c:legendPos val="r"/>
      <c:layout/>
    </c:legend>
    <c:plotVisOnly val="1"/>
  </c:chart>
  <c:printSettings>
    <c:headerFooter/>
    <c:pageMargins b="0.75000000000000133" l="0.70000000000000062" r="0.70000000000000062" t="0.750000000000001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sk-SK"/>
  <c:chart>
    <c:title>
      <c:layout/>
    </c:title>
    <c:plotArea>
      <c:layout/>
      <c:pieChart>
        <c:varyColors val="1"/>
        <c:ser>
          <c:idx val="0"/>
          <c:order val="0"/>
          <c:tx>
            <c:strRef>
              <c:f>vyhodnotenie!$AD$1</c:f>
              <c:strCache>
                <c:ptCount val="1"/>
                <c:pt idx="0">
                  <c:v>štátne firmy dali</c:v>
                </c:pt>
              </c:strCache>
            </c:strRef>
          </c:tx>
          <c:cat>
            <c:strRef>
              <c:f>vyhodnotenie!$AC$2:$AC$3</c:f>
              <c:strCache>
                <c:ptCount val="2"/>
                <c:pt idx="0">
                  <c:v>hodnota venovaných finančných darov</c:v>
                </c:pt>
                <c:pt idx="1">
                  <c:v>hodnota venovaných nefinančných darov</c:v>
                </c:pt>
              </c:strCache>
            </c:strRef>
          </c:cat>
          <c:val>
            <c:numRef>
              <c:f>vyhodnotenie!$AD$2:$AD$3</c:f>
              <c:numCache>
                <c:formatCode>General</c:formatCode>
                <c:ptCount val="2"/>
                <c:pt idx="0">
                  <c:v>27600</c:v>
                </c:pt>
                <c:pt idx="1">
                  <c:v>6000</c:v>
                </c:pt>
              </c:numCache>
            </c:numRef>
          </c:val>
        </c:ser>
        <c:firstSliceAng val="0"/>
      </c:pieChart>
    </c:plotArea>
    <c:legend>
      <c:legendPos val="r"/>
      <c:layout/>
    </c:legend>
    <c:plotVisOnly val="1"/>
  </c:chart>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285750</xdr:colOff>
      <xdr:row>8</xdr:row>
      <xdr:rowOff>189140</xdr:rowOff>
    </xdr:from>
    <xdr:to>
      <xdr:col>3</xdr:col>
      <xdr:colOff>1066800</xdr:colOff>
      <xdr:row>23</xdr:row>
      <xdr:rowOff>74840</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6</xdr:row>
      <xdr:rowOff>76200</xdr:rowOff>
    </xdr:from>
    <xdr:to>
      <xdr:col>12</xdr:col>
      <xdr:colOff>409575</xdr:colOff>
      <xdr:row>20</xdr:row>
      <xdr:rowOff>152400</xdr:rowOff>
    </xdr:to>
    <xdr:graphicFrame macro="">
      <xdr:nvGraphicFramePr>
        <xdr:cNvPr id="5" name="Graf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38100</xdr:colOff>
      <xdr:row>6</xdr:row>
      <xdr:rowOff>104775</xdr:rowOff>
    </xdr:from>
    <xdr:to>
      <xdr:col>19</xdr:col>
      <xdr:colOff>561975</xdr:colOff>
      <xdr:row>20</xdr:row>
      <xdr:rowOff>180975</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163285</xdr:colOff>
      <xdr:row>6</xdr:row>
      <xdr:rowOff>108858</xdr:rowOff>
    </xdr:from>
    <xdr:to>
      <xdr:col>26</xdr:col>
      <xdr:colOff>122464</xdr:colOff>
      <xdr:row>21</xdr:row>
      <xdr:rowOff>1</xdr:rowOff>
    </xdr:to>
    <xdr:graphicFrame macro="">
      <xdr:nvGraphicFramePr>
        <xdr:cNvPr id="7" name="Graf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517072</xdr:colOff>
      <xdr:row>6</xdr:row>
      <xdr:rowOff>108857</xdr:rowOff>
    </xdr:from>
    <xdr:to>
      <xdr:col>32</xdr:col>
      <xdr:colOff>312965</xdr:colOff>
      <xdr:row>21</xdr:row>
      <xdr:rowOff>0</xdr:rowOff>
    </xdr:to>
    <xdr:graphicFrame macro="">
      <xdr:nvGraphicFramePr>
        <xdr:cNvPr id="8" name="Graf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id="1" name="Tabuľka1" displayName="Tabuľka1" ref="A1:F6" totalsRowShown="0">
  <autoFilter ref="A1:F6">
    <filterColumn colId="4"/>
    <filterColumn colId="5"/>
  </autoFilter>
  <tableColumns count="6">
    <tableColumn id="1" name="Štatistika č.1"/>
    <tableColumn id="2" name="počet oslovených"/>
    <tableColumn id="3" name="počet odpovedí"/>
    <tableColumn id="4" name="dotazník vyplnili"/>
    <tableColumn id="5" name="percentá odpovedí" dataCellStyle="percentá">
      <calculatedColumnFormula>Tabuľka1[[#This Row],[počet odpovedí]]/Tabuľka1[[#This Row],[počet oslovených]]</calculatedColumnFormula>
    </tableColumn>
    <tableColumn id="6" name="percentá dotazníkov" dataDxfId="1" dataCellStyle="percentá">
      <calculatedColumnFormula>Tabuľka1[[#This Row],[dotazník vyplnili]]/Tabuľka1[[#This Row],[počet oslovených]]</calculatedColumnFormula>
    </tableColumn>
  </tableColumns>
  <tableStyleInfo name="TableStyleLight8" showFirstColumn="0" showLastColumn="0" showRowStripes="1" showColumnStripes="0"/>
</table>
</file>

<file path=xl/tables/table2.xml><?xml version="1.0" encoding="utf-8"?>
<table xmlns="http://schemas.openxmlformats.org/spreadsheetml/2006/main" id="2" name="Tabuľka2" displayName="Tabuľka2" ref="H1:I3" totalsRowShown="0">
  <autoFilter ref="H1:I3"/>
  <tableColumns count="2">
    <tableColumn id="1" name="Štatistika č.2"/>
    <tableColumn id="2" name="nemocnice dostali"/>
  </tableColumns>
  <tableStyleInfo name="TableStyleLight8" showFirstColumn="0" showLastColumn="0" showRowStripes="1" showColumnStripes="0"/>
</table>
</file>

<file path=xl/tables/table3.xml><?xml version="1.0" encoding="utf-8"?>
<table xmlns="http://schemas.openxmlformats.org/spreadsheetml/2006/main" id="3" name="Tabuľka3" displayName="Tabuľka3" ref="O1:P3" totalsRowShown="0">
  <autoFilter ref="O1:P3"/>
  <tableColumns count="2">
    <tableColumn id="1" name="Štatistika č.3" dataDxfId="0"/>
    <tableColumn id="2" name="nadácie dostali"/>
  </tableColumns>
  <tableStyleInfo name="TableStyleLight8" showFirstColumn="0" showLastColumn="0" showRowStripes="1" showColumnStripes="0"/>
</table>
</file>

<file path=xl/tables/table4.xml><?xml version="1.0" encoding="utf-8"?>
<table xmlns="http://schemas.openxmlformats.org/spreadsheetml/2006/main" id="4" name="Tabuľka4" displayName="Tabuľka4" ref="V1:W3" totalsRowShown="0">
  <autoFilter ref="V1:W3"/>
  <tableColumns count="2">
    <tableColumn id="1" name="Štatistika č. 4"/>
    <tableColumn id="2" name="zdravotnícke firmy dali"/>
  </tableColumns>
  <tableStyleInfo name="TableStyleLight8" showFirstColumn="0" showLastColumn="0" showRowStripes="1" showColumnStripes="0"/>
</table>
</file>

<file path=xl/tables/table5.xml><?xml version="1.0" encoding="utf-8"?>
<table xmlns="http://schemas.openxmlformats.org/spreadsheetml/2006/main" id="5" name="Tabuľka46" displayName="Tabuľka46" ref="AC1:AD3" totalsRowShown="0">
  <autoFilter ref="AC1:AD3"/>
  <tableColumns count="2">
    <tableColumn id="1" name="Štatistika č. 4"/>
    <tableColumn id="2" name="štátne firmy dali"/>
  </tableColumns>
  <tableStyleInfo name="TableStyleLight8"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nna.simovicova@nsptopolcany.sk" TargetMode="External"/><Relationship Id="rId13" Type="http://schemas.openxmlformats.org/officeDocument/2006/relationships/hyperlink" Target="mailto:mnzm@slovanet.sk" TargetMode="External"/><Relationship Id="rId3" Type="http://schemas.openxmlformats.org/officeDocument/2006/relationships/hyperlink" Target="http://www.dfnbb.sk/sponzori" TargetMode="External"/><Relationship Id="rId7" Type="http://schemas.openxmlformats.org/officeDocument/2006/relationships/hyperlink" Target="mailto:resutikova.maria@trstena.sk" TargetMode="External"/><Relationship Id="rId12" Type="http://schemas.openxmlformats.org/officeDocument/2006/relationships/hyperlink" Target="mailto:kenezovam@uvn.sk" TargetMode="External"/><Relationship Id="rId17" Type="http://schemas.openxmlformats.org/officeDocument/2006/relationships/printerSettings" Target="../printerSettings/printerSettings1.bin"/><Relationship Id="rId2" Type="http://schemas.openxmlformats.org/officeDocument/2006/relationships/hyperlink" Target="http://www.nspsl.sk/" TargetMode="External"/><Relationship Id="rId16" Type="http://schemas.openxmlformats.org/officeDocument/2006/relationships/hyperlink" Target="mailto:kmichalikova@vusch.sk" TargetMode="External"/><Relationship Id="rId1" Type="http://schemas.openxmlformats.org/officeDocument/2006/relationships/hyperlink" Target="http://www.vou.sk/" TargetMode="External"/><Relationship Id="rId6" Type="http://schemas.openxmlformats.org/officeDocument/2006/relationships/hyperlink" Target="http://www.nsptrstena.sk/" TargetMode="External"/><Relationship Id="rId11" Type="http://schemas.openxmlformats.org/officeDocument/2006/relationships/hyperlink" Target="http://www.dfnsp.sk/inform&#225;cie" TargetMode="External"/><Relationship Id="rId5" Type="http://schemas.openxmlformats.org/officeDocument/2006/relationships/hyperlink" Target="mailto:alena.fazikova@fntt.sk" TargetMode="External"/><Relationship Id="rId15" Type="http://schemas.openxmlformats.org/officeDocument/2006/relationships/hyperlink" Target="mailto:judr.hodosi@akhodosi.sk" TargetMode="External"/><Relationship Id="rId10" Type="http://schemas.openxmlformats.org/officeDocument/2006/relationships/hyperlink" Target="mailto:nspga@nemocnica-galanta.sk" TargetMode="External"/><Relationship Id="rId4" Type="http://schemas.openxmlformats.org/officeDocument/2006/relationships/hyperlink" Target="mailto:hrmova@pnkca.sk" TargetMode="External"/><Relationship Id="rId9" Type="http://schemas.openxmlformats.org/officeDocument/2006/relationships/hyperlink" Target="http://www.nemocnica-galanta.sk/" TargetMode="External"/><Relationship Id="rId14" Type="http://schemas.openxmlformats.org/officeDocument/2006/relationships/hyperlink" Target="mailto:pnh@pnh.s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vou.s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ranko.viliam@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hyperlink" Target="mailto:karolina.mikova@vlada.gov.sk" TargetMode="External"/><Relationship Id="rId1" Type="http://schemas.openxmlformats.org/officeDocument/2006/relationships/hyperlink" Target="mailto:benova.edita@suscch.eu"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dimension ref="A1:AN51"/>
  <sheetViews>
    <sheetView tabSelected="1" zoomScale="25" zoomScaleNormal="25" workbookViewId="0">
      <selection activeCell="B25" sqref="B25"/>
    </sheetView>
  </sheetViews>
  <sheetFormatPr defaultRowHeight="15"/>
  <cols>
    <col min="1" max="1" width="10" style="29" customWidth="1"/>
    <col min="2" max="2" width="46.85546875" style="30" customWidth="1"/>
    <col min="3" max="3" width="23" customWidth="1"/>
    <col min="4" max="4" width="27.140625" customWidth="1"/>
    <col min="5" max="5" width="18.7109375" customWidth="1"/>
    <col min="6" max="6" width="16.85546875" customWidth="1"/>
    <col min="7" max="8" width="18.28515625" customWidth="1"/>
    <col min="9" max="9" width="18" customWidth="1"/>
    <col min="10" max="10" width="18.28515625" customWidth="1"/>
    <col min="11" max="11" width="27.140625" customWidth="1"/>
    <col min="12" max="12" width="95.42578125" customWidth="1"/>
    <col min="13" max="13" width="50.85546875" customWidth="1"/>
    <col min="14" max="14" width="23.28515625" customWidth="1"/>
    <col min="15" max="15" width="27.85546875" customWidth="1"/>
    <col min="16" max="16" width="23.28515625" customWidth="1"/>
    <col min="17" max="17" width="81.28515625" customWidth="1"/>
    <col min="18" max="18" width="24" customWidth="1"/>
    <col min="19" max="19" width="24.7109375" customWidth="1"/>
    <col min="20" max="20" width="22" customWidth="1"/>
    <col min="21" max="21" width="21.42578125" customWidth="1"/>
    <col min="22" max="22" width="25.42578125" customWidth="1"/>
    <col min="23" max="23" width="26.140625" customWidth="1"/>
    <col min="24" max="24" width="58.85546875" customWidth="1"/>
    <col min="25" max="25" width="25.85546875" customWidth="1"/>
    <col min="26" max="26" width="26.42578125" customWidth="1"/>
    <col min="27" max="27" width="89.42578125" customWidth="1"/>
    <col min="28" max="28" width="45.42578125" customWidth="1"/>
    <col min="29" max="29" width="35.7109375" customWidth="1"/>
    <col min="30" max="30" width="43.28515625" customWidth="1"/>
    <col min="31" max="31" width="92.5703125" customWidth="1"/>
    <col min="32" max="32" width="25" customWidth="1"/>
    <col min="33" max="33" width="23.140625" customWidth="1"/>
    <col min="34" max="34" width="77.85546875" customWidth="1"/>
    <col min="35" max="35" width="27.42578125" customWidth="1"/>
    <col min="36" max="39" width="25" customWidth="1"/>
    <col min="40" max="40" width="20.85546875" customWidth="1"/>
  </cols>
  <sheetData>
    <row r="1" spans="1:39" ht="15.75" thickTop="1">
      <c r="A1" s="31"/>
      <c r="B1" s="32"/>
      <c r="C1">
        <v>1</v>
      </c>
      <c r="D1">
        <v>2</v>
      </c>
      <c r="E1">
        <v>3</v>
      </c>
      <c r="F1">
        <v>4</v>
      </c>
      <c r="G1">
        <v>5</v>
      </c>
      <c r="H1">
        <v>6</v>
      </c>
      <c r="I1">
        <v>7</v>
      </c>
      <c r="J1">
        <v>8</v>
      </c>
      <c r="K1">
        <v>9</v>
      </c>
      <c r="L1">
        <v>10</v>
      </c>
      <c r="M1">
        <v>11</v>
      </c>
      <c r="N1">
        <v>12</v>
      </c>
      <c r="O1">
        <v>13</v>
      </c>
      <c r="P1">
        <v>14</v>
      </c>
      <c r="Q1">
        <v>15</v>
      </c>
      <c r="R1">
        <v>16</v>
      </c>
      <c r="S1">
        <v>17</v>
      </c>
      <c r="T1">
        <v>18</v>
      </c>
      <c r="U1">
        <v>19</v>
      </c>
      <c r="V1">
        <v>20</v>
      </c>
      <c r="W1">
        <v>21</v>
      </c>
      <c r="X1">
        <v>22</v>
      </c>
      <c r="Y1">
        <v>23</v>
      </c>
      <c r="Z1">
        <v>24</v>
      </c>
      <c r="AA1">
        <v>25</v>
      </c>
      <c r="AB1">
        <v>26</v>
      </c>
      <c r="AC1">
        <v>27</v>
      </c>
      <c r="AD1">
        <v>28</v>
      </c>
      <c r="AE1">
        <v>29</v>
      </c>
      <c r="AF1">
        <v>30</v>
      </c>
      <c r="AG1">
        <v>31</v>
      </c>
      <c r="AH1">
        <v>32</v>
      </c>
      <c r="AI1">
        <v>33</v>
      </c>
      <c r="AJ1">
        <v>34</v>
      </c>
      <c r="AK1">
        <v>35</v>
      </c>
      <c r="AL1">
        <v>36</v>
      </c>
      <c r="AM1">
        <v>37</v>
      </c>
    </row>
    <row r="2" spans="1:39">
      <c r="A2" s="33" t="s">
        <v>0</v>
      </c>
      <c r="B2" s="34" t="s">
        <v>6</v>
      </c>
      <c r="C2" t="s">
        <v>12</v>
      </c>
      <c r="D2" t="s">
        <v>12</v>
      </c>
      <c r="E2" t="s">
        <v>12</v>
      </c>
      <c r="F2" t="s">
        <v>12</v>
      </c>
      <c r="G2" t="s">
        <v>12</v>
      </c>
      <c r="H2" t="s">
        <v>12</v>
      </c>
      <c r="I2" t="s">
        <v>12</v>
      </c>
      <c r="J2" t="s">
        <v>12</v>
      </c>
      <c r="K2" t="s">
        <v>12</v>
      </c>
      <c r="L2" t="s">
        <v>12</v>
      </c>
      <c r="M2" t="s">
        <v>12</v>
      </c>
      <c r="N2" t="s">
        <v>12</v>
      </c>
      <c r="O2" t="s">
        <v>12</v>
      </c>
      <c r="P2" t="s">
        <v>12</v>
      </c>
      <c r="Q2" t="s">
        <v>12</v>
      </c>
      <c r="R2" t="s">
        <v>17</v>
      </c>
      <c r="S2" t="s">
        <v>12</v>
      </c>
      <c r="T2" t="s">
        <v>12</v>
      </c>
      <c r="U2" t="s">
        <v>12</v>
      </c>
      <c r="V2" t="s">
        <v>12</v>
      </c>
      <c r="W2" t="s">
        <v>12</v>
      </c>
      <c r="X2" t="s">
        <v>12</v>
      </c>
      <c r="Y2" t="s">
        <v>12</v>
      </c>
      <c r="Z2" t="s">
        <v>12</v>
      </c>
      <c r="AA2" t="s">
        <v>12</v>
      </c>
      <c r="AB2" t="s">
        <v>12</v>
      </c>
      <c r="AC2" t="s">
        <v>12</v>
      </c>
      <c r="AD2" t="s">
        <v>12</v>
      </c>
      <c r="AE2" t="s">
        <v>12</v>
      </c>
      <c r="AF2" t="s">
        <v>12</v>
      </c>
      <c r="AG2" t="s">
        <v>12</v>
      </c>
      <c r="AH2" t="s">
        <v>12</v>
      </c>
      <c r="AI2" t="s">
        <v>12</v>
      </c>
      <c r="AJ2" t="s">
        <v>17</v>
      </c>
      <c r="AK2" t="s">
        <v>12</v>
      </c>
      <c r="AL2" t="s">
        <v>12</v>
      </c>
      <c r="AM2" t="s">
        <v>12</v>
      </c>
    </row>
    <row r="3" spans="1:39">
      <c r="A3" s="33" t="s">
        <v>1</v>
      </c>
      <c r="B3" s="34" t="s">
        <v>7</v>
      </c>
      <c r="C3" t="s">
        <v>12</v>
      </c>
      <c r="D3" t="s">
        <v>17</v>
      </c>
      <c r="E3" t="s">
        <v>12</v>
      </c>
      <c r="F3" t="s">
        <v>12</v>
      </c>
      <c r="G3" t="s">
        <v>12</v>
      </c>
      <c r="H3" t="s">
        <v>12</v>
      </c>
      <c r="I3" t="s">
        <v>17</v>
      </c>
      <c r="J3" t="s">
        <v>17</v>
      </c>
      <c r="K3" t="s">
        <v>12</v>
      </c>
      <c r="L3" t="s">
        <v>12</v>
      </c>
      <c r="M3" t="s">
        <v>12</v>
      </c>
      <c r="N3" t="s">
        <v>12</v>
      </c>
      <c r="O3" s="5" t="s">
        <v>203</v>
      </c>
      <c r="P3" t="s">
        <v>12</v>
      </c>
      <c r="Q3" t="s">
        <v>12</v>
      </c>
      <c r="R3" t="s">
        <v>17</v>
      </c>
      <c r="S3" t="s">
        <v>17</v>
      </c>
      <c r="T3" t="s">
        <v>12</v>
      </c>
      <c r="U3" t="s">
        <v>232</v>
      </c>
      <c r="V3" t="s">
        <v>17</v>
      </c>
      <c r="W3" s="9" t="s">
        <v>244</v>
      </c>
      <c r="X3" t="s">
        <v>17</v>
      </c>
      <c r="Y3" t="s">
        <v>12</v>
      </c>
      <c r="Z3" t="s">
        <v>12</v>
      </c>
      <c r="AA3" t="s">
        <v>17</v>
      </c>
      <c r="AB3" t="s">
        <v>12</v>
      </c>
      <c r="AC3" t="s">
        <v>17</v>
      </c>
      <c r="AD3" t="s">
        <v>12</v>
      </c>
      <c r="AE3" t="s">
        <v>12</v>
      </c>
      <c r="AF3" t="s">
        <v>17</v>
      </c>
      <c r="AG3" t="s">
        <v>12</v>
      </c>
      <c r="AH3" t="s">
        <v>17</v>
      </c>
      <c r="AI3" t="s">
        <v>17</v>
      </c>
      <c r="AJ3" t="s">
        <v>17</v>
      </c>
      <c r="AK3" t="s">
        <v>17</v>
      </c>
      <c r="AL3" t="s">
        <v>12</v>
      </c>
      <c r="AM3" t="s">
        <v>17</v>
      </c>
    </row>
    <row r="4" spans="1:39" s="11" customFormat="1">
      <c r="A4" s="35" t="s">
        <v>2</v>
      </c>
      <c r="B4" s="36" t="s">
        <v>8</v>
      </c>
      <c r="C4" s="2" t="s">
        <v>13</v>
      </c>
      <c r="E4" s="12" t="s">
        <v>22</v>
      </c>
      <c r="F4" s="12" t="s">
        <v>26</v>
      </c>
      <c r="G4" s="12" t="s">
        <v>29</v>
      </c>
      <c r="H4" s="12" t="s">
        <v>34</v>
      </c>
      <c r="K4" s="2" t="s">
        <v>182</v>
      </c>
      <c r="L4" s="2" t="s">
        <v>187</v>
      </c>
      <c r="M4" s="11" t="s">
        <v>193</v>
      </c>
      <c r="N4" s="13" t="s">
        <v>199</v>
      </c>
      <c r="O4" s="11" t="s">
        <v>204</v>
      </c>
      <c r="Q4" s="11" t="s">
        <v>213</v>
      </c>
      <c r="R4" s="14" t="s">
        <v>219</v>
      </c>
      <c r="T4" s="11" t="s">
        <v>227</v>
      </c>
      <c r="U4" s="11" t="s">
        <v>233</v>
      </c>
      <c r="W4" s="11" t="s">
        <v>245</v>
      </c>
      <c r="Y4" s="2" t="s">
        <v>255</v>
      </c>
      <c r="Z4" s="14" t="s">
        <v>260</v>
      </c>
      <c r="AB4" s="11" t="s">
        <v>267</v>
      </c>
      <c r="AD4" s="13" t="s">
        <v>277</v>
      </c>
      <c r="AE4" s="2" t="s">
        <v>282</v>
      </c>
      <c r="AF4" s="15"/>
      <c r="AG4" s="2" t="s">
        <v>311</v>
      </c>
      <c r="AH4" s="2"/>
      <c r="AI4" s="2"/>
      <c r="AJ4" s="2"/>
      <c r="AK4" s="2"/>
      <c r="AL4" s="2" t="s">
        <v>395</v>
      </c>
      <c r="AM4" s="2"/>
    </row>
    <row r="5" spans="1:39" s="18" customFormat="1" ht="345">
      <c r="A5" s="91" t="s">
        <v>3</v>
      </c>
      <c r="B5" s="43" t="s">
        <v>9</v>
      </c>
      <c r="E5" s="22">
        <v>1000</v>
      </c>
      <c r="F5" s="23">
        <v>1375.58</v>
      </c>
      <c r="G5" s="19" t="s">
        <v>30</v>
      </c>
      <c r="I5" s="19" t="s">
        <v>38</v>
      </c>
      <c r="J5" s="19" t="s">
        <v>43</v>
      </c>
      <c r="K5" s="18" t="s">
        <v>183</v>
      </c>
      <c r="L5" s="18" t="s">
        <v>188</v>
      </c>
      <c r="M5" s="18" t="s">
        <v>194</v>
      </c>
      <c r="O5" s="18" t="s">
        <v>205</v>
      </c>
      <c r="P5" s="18" t="s">
        <v>209</v>
      </c>
      <c r="Q5" s="18" t="s">
        <v>214</v>
      </c>
      <c r="S5" s="18" t="s">
        <v>223</v>
      </c>
      <c r="T5" s="18" t="s">
        <v>231</v>
      </c>
      <c r="U5" s="18" t="s">
        <v>234</v>
      </c>
      <c r="V5" s="18" t="s">
        <v>239</v>
      </c>
      <c r="W5" s="18" t="s">
        <v>246</v>
      </c>
      <c r="X5" s="18" t="s">
        <v>250</v>
      </c>
      <c r="Y5" s="18" t="s">
        <v>256</v>
      </c>
      <c r="AA5" s="18" t="s">
        <v>264</v>
      </c>
      <c r="AB5" s="18" t="s">
        <v>268</v>
      </c>
      <c r="AE5" s="18" t="s">
        <v>283</v>
      </c>
      <c r="AF5" s="18" t="s">
        <v>288</v>
      </c>
      <c r="AH5" s="18" t="s">
        <v>370</v>
      </c>
      <c r="AK5" s="18" t="s">
        <v>388</v>
      </c>
    </row>
    <row r="6" spans="1:39" s="17" customFormat="1">
      <c r="A6" s="37"/>
      <c r="B6" s="38"/>
      <c r="E6" s="16">
        <v>1000</v>
      </c>
      <c r="F6" s="16">
        <v>1375.58</v>
      </c>
      <c r="G6" s="16">
        <v>10000</v>
      </c>
      <c r="H6" s="21"/>
      <c r="I6" s="16">
        <v>600</v>
      </c>
      <c r="J6" s="16">
        <v>1000</v>
      </c>
      <c r="K6" s="17">
        <v>33000</v>
      </c>
      <c r="L6" s="17">
        <v>7470.8</v>
      </c>
      <c r="M6" s="17">
        <v>2714.2</v>
      </c>
      <c r="N6" s="17">
        <v>7521.12</v>
      </c>
      <c r="O6" s="17">
        <v>65709.740000000005</v>
      </c>
      <c r="P6" s="17">
        <v>1000</v>
      </c>
      <c r="Q6" s="17">
        <v>500</v>
      </c>
      <c r="S6" s="17">
        <v>13970</v>
      </c>
      <c r="T6" s="17">
        <v>32266.15</v>
      </c>
      <c r="U6" s="17">
        <v>42386.94</v>
      </c>
      <c r="V6" s="17">
        <v>10000</v>
      </c>
      <c r="W6" s="17">
        <v>14500</v>
      </c>
      <c r="X6" s="17">
        <v>10000</v>
      </c>
      <c r="Y6" s="17">
        <v>21037</v>
      </c>
      <c r="AA6" s="17">
        <v>500</v>
      </c>
      <c r="AB6" s="17">
        <v>5000</v>
      </c>
      <c r="AE6" s="17">
        <v>1766.91</v>
      </c>
      <c r="AF6" s="17">
        <v>7000</v>
      </c>
      <c r="AG6" s="17">
        <v>348153.22</v>
      </c>
      <c r="AH6" s="17">
        <v>45000</v>
      </c>
      <c r="AK6" s="17">
        <v>400</v>
      </c>
      <c r="AM6" s="17">
        <v>0</v>
      </c>
    </row>
    <row r="7" spans="1:39" s="17" customFormat="1">
      <c r="A7" s="37"/>
      <c r="B7" s="38"/>
      <c r="E7" s="16"/>
      <c r="F7" s="16"/>
      <c r="G7" s="20"/>
      <c r="H7" s="21"/>
      <c r="I7" s="16">
        <v>59.4</v>
      </c>
      <c r="J7" s="16"/>
      <c r="K7" s="17">
        <v>1339</v>
      </c>
      <c r="L7" s="17">
        <v>10070.81</v>
      </c>
      <c r="M7" s="17">
        <v>1155.1500000000001</v>
      </c>
      <c r="P7" s="17">
        <v>100</v>
      </c>
      <c r="Q7" s="17">
        <v>10000</v>
      </c>
      <c r="V7" s="17">
        <v>2500</v>
      </c>
      <c r="W7" s="17">
        <v>10000</v>
      </c>
      <c r="X7" s="17">
        <v>3300</v>
      </c>
      <c r="AA7" s="17">
        <v>600</v>
      </c>
      <c r="AB7" s="17">
        <v>2000</v>
      </c>
      <c r="AE7" s="17">
        <v>3000</v>
      </c>
      <c r="AH7" s="17">
        <v>500</v>
      </c>
    </row>
    <row r="8" spans="1:39" s="17" customFormat="1">
      <c r="A8" s="37"/>
      <c r="B8" s="38"/>
      <c r="J8" s="16"/>
      <c r="K8" s="17">
        <v>1500</v>
      </c>
      <c r="L8" s="17">
        <v>30000</v>
      </c>
      <c r="M8" s="17">
        <v>6488.6</v>
      </c>
      <c r="Q8" s="17">
        <v>1100</v>
      </c>
      <c r="W8" s="17">
        <v>1626</v>
      </c>
      <c r="X8" s="17">
        <v>700</v>
      </c>
      <c r="AA8" s="17">
        <v>166</v>
      </c>
      <c r="AB8" s="17">
        <v>50</v>
      </c>
      <c r="AE8" s="17">
        <v>1200</v>
      </c>
      <c r="AH8" s="17">
        <v>5000</v>
      </c>
    </row>
    <row r="9" spans="1:39" s="17" customFormat="1">
      <c r="A9" s="37"/>
      <c r="B9" s="38"/>
      <c r="E9" s="16"/>
      <c r="F9" s="16"/>
      <c r="G9" s="16"/>
      <c r="I9" s="16"/>
      <c r="J9" s="16"/>
      <c r="K9" s="17">
        <v>200</v>
      </c>
      <c r="L9" s="17">
        <v>34000</v>
      </c>
      <c r="Q9" s="17">
        <v>251.7</v>
      </c>
      <c r="X9" s="17">
        <v>10000</v>
      </c>
      <c r="AA9" s="17">
        <v>166</v>
      </c>
      <c r="AB9" s="17">
        <v>2000</v>
      </c>
      <c r="AE9" s="17">
        <v>2000</v>
      </c>
      <c r="AH9" s="17">
        <v>200</v>
      </c>
    </row>
    <row r="10" spans="1:39" s="17" customFormat="1">
      <c r="A10" s="37"/>
      <c r="B10" s="38"/>
      <c r="E10" s="16"/>
      <c r="F10" s="16"/>
      <c r="G10" s="16"/>
      <c r="I10" s="16"/>
      <c r="J10" s="16"/>
      <c r="K10" s="17">
        <v>66</v>
      </c>
      <c r="Q10" s="17">
        <v>15000</v>
      </c>
      <c r="X10" s="17">
        <v>5000</v>
      </c>
      <c r="AB10" s="17">
        <v>10000</v>
      </c>
      <c r="AE10" s="17">
        <v>6319.12</v>
      </c>
      <c r="AH10" s="17">
        <v>1800</v>
      </c>
    </row>
    <row r="11" spans="1:39" s="17" customFormat="1">
      <c r="A11" s="37"/>
      <c r="B11" s="38"/>
      <c r="E11" s="16"/>
      <c r="F11" s="16"/>
      <c r="G11" s="16"/>
      <c r="I11" s="16"/>
      <c r="J11" s="16"/>
      <c r="X11" s="17">
        <v>9000</v>
      </c>
      <c r="AB11" s="17">
        <v>300</v>
      </c>
      <c r="AE11" s="17">
        <v>200</v>
      </c>
    </row>
    <row r="12" spans="1:39" s="17" customFormat="1">
      <c r="A12" s="37"/>
      <c r="B12" s="38"/>
      <c r="E12" s="16"/>
      <c r="F12" s="16"/>
      <c r="G12" s="16"/>
      <c r="I12" s="16"/>
      <c r="J12" s="16"/>
      <c r="X12" s="17">
        <v>5000</v>
      </c>
      <c r="AB12" s="17">
        <v>100</v>
      </c>
      <c r="AE12" s="17">
        <v>500</v>
      </c>
    </row>
    <row r="13" spans="1:39" s="17" customFormat="1">
      <c r="A13" s="37"/>
      <c r="B13" s="38"/>
      <c r="E13" s="16"/>
      <c r="F13" s="16"/>
      <c r="G13" s="16"/>
      <c r="I13" s="16"/>
      <c r="J13" s="16"/>
      <c r="X13" s="17">
        <v>6600</v>
      </c>
      <c r="AB13" s="17">
        <v>4400</v>
      </c>
      <c r="AE13" s="17">
        <v>200</v>
      </c>
    </row>
    <row r="14" spans="1:39" s="17" customFormat="1">
      <c r="A14" s="37"/>
      <c r="B14" s="38"/>
      <c r="E14" s="16"/>
      <c r="F14" s="16"/>
      <c r="G14" s="16"/>
      <c r="I14" s="16"/>
      <c r="J14" s="16"/>
      <c r="X14" s="17">
        <v>6000</v>
      </c>
      <c r="AB14" s="17">
        <v>1000</v>
      </c>
      <c r="AE14" s="17">
        <v>200</v>
      </c>
    </row>
    <row r="15" spans="1:39" s="17" customFormat="1">
      <c r="A15" s="37"/>
      <c r="B15" s="38"/>
      <c r="E15" s="16"/>
      <c r="F15" s="16"/>
      <c r="G15" s="16"/>
      <c r="I15" s="16"/>
      <c r="J15" s="16"/>
      <c r="X15" s="17">
        <v>6000</v>
      </c>
      <c r="AB15" s="17">
        <v>500</v>
      </c>
      <c r="AE15" s="17">
        <v>200</v>
      </c>
    </row>
    <row r="16" spans="1:39" s="17" customFormat="1">
      <c r="A16" s="37"/>
      <c r="B16" s="38"/>
      <c r="E16" s="16"/>
      <c r="F16" s="16"/>
      <c r="G16" s="16"/>
      <c r="I16" s="16"/>
      <c r="J16" s="16"/>
      <c r="X16" s="17">
        <v>6640</v>
      </c>
      <c r="AB16" s="17">
        <v>3500</v>
      </c>
      <c r="AE16" s="17">
        <v>25</v>
      </c>
    </row>
    <row r="17" spans="1:40" s="17" customFormat="1">
      <c r="A17" s="37"/>
      <c r="B17" s="38"/>
      <c r="E17" s="16"/>
      <c r="F17" s="16"/>
      <c r="G17" s="16"/>
      <c r="I17" s="16"/>
      <c r="J17" s="16"/>
      <c r="X17" s="17">
        <v>2000</v>
      </c>
      <c r="AE17" s="17">
        <v>240</v>
      </c>
    </row>
    <row r="18" spans="1:40" s="17" customFormat="1">
      <c r="A18" s="37"/>
      <c r="B18" s="38"/>
      <c r="E18" s="16"/>
      <c r="F18" s="16"/>
      <c r="G18" s="16"/>
      <c r="I18" s="16"/>
      <c r="J18" s="16"/>
      <c r="X18" s="17">
        <v>3300</v>
      </c>
    </row>
    <row r="19" spans="1:40" s="17" customFormat="1">
      <c r="A19" s="37"/>
      <c r="B19" s="38"/>
      <c r="E19" s="16"/>
      <c r="F19" s="16"/>
      <c r="G19" s="16"/>
      <c r="I19" s="16"/>
      <c r="J19" s="16"/>
      <c r="X19" s="17">
        <v>325.08</v>
      </c>
    </row>
    <row r="20" spans="1:40" s="17" customFormat="1">
      <c r="A20" s="37"/>
      <c r="B20" s="38"/>
      <c r="E20" s="16"/>
      <c r="F20" s="16"/>
      <c r="G20" s="16"/>
      <c r="I20" s="16"/>
      <c r="J20" s="16"/>
      <c r="X20" s="17">
        <v>466.68</v>
      </c>
    </row>
    <row r="21" spans="1:40" s="17" customFormat="1">
      <c r="A21" s="37"/>
      <c r="B21" s="38"/>
      <c r="E21" s="16"/>
      <c r="F21" s="16"/>
      <c r="G21" s="16"/>
      <c r="I21" s="16"/>
      <c r="J21" s="16"/>
      <c r="X21" s="17">
        <v>325.08</v>
      </c>
    </row>
    <row r="22" spans="1:40" s="17" customFormat="1">
      <c r="A22" s="37"/>
      <c r="B22" s="38"/>
      <c r="E22" s="16"/>
      <c r="F22" s="16"/>
      <c r="G22" s="16"/>
      <c r="I22" s="16"/>
      <c r="J22" s="16"/>
      <c r="X22" s="17">
        <v>2000</v>
      </c>
    </row>
    <row r="23" spans="1:40" s="111" customFormat="1">
      <c r="A23" s="108"/>
      <c r="B23" s="109"/>
      <c r="E23" s="112">
        <f>SUM(E6:E22)</f>
        <v>1000</v>
      </c>
      <c r="F23" s="112">
        <f t="shared" ref="F23:L23" si="0">SUM(F6:F22)</f>
        <v>1375.58</v>
      </c>
      <c r="G23" s="112">
        <f t="shared" si="0"/>
        <v>10000</v>
      </c>
      <c r="H23" s="112">
        <f t="shared" si="0"/>
        <v>0</v>
      </c>
      <c r="I23" s="112">
        <f t="shared" si="0"/>
        <v>659.4</v>
      </c>
      <c r="J23" s="112">
        <f t="shared" si="0"/>
        <v>1000</v>
      </c>
      <c r="K23" s="112">
        <f t="shared" si="0"/>
        <v>36105</v>
      </c>
      <c r="L23" s="112">
        <f t="shared" si="0"/>
        <v>81541.61</v>
      </c>
      <c r="M23" s="112">
        <f t="shared" ref="M23" si="1">SUM(M6:M22)</f>
        <v>10357.950000000001</v>
      </c>
      <c r="N23" s="112">
        <f>SUM(N6:N22)</f>
        <v>7521.12</v>
      </c>
      <c r="O23" s="112">
        <f t="shared" ref="O23" si="2">SUM(O6:O22)</f>
        <v>65709.740000000005</v>
      </c>
      <c r="P23" s="112">
        <f t="shared" ref="P23" si="3">SUM(P6:P22)</f>
        <v>1100</v>
      </c>
      <c r="Q23" s="112">
        <f t="shared" ref="Q23" si="4">SUM(Q6:Q22)</f>
        <v>26851.7</v>
      </c>
      <c r="R23" s="112">
        <f t="shared" ref="R23:S23" si="5">SUM(R6:R22)</f>
        <v>0</v>
      </c>
      <c r="S23" s="112">
        <f t="shared" si="5"/>
        <v>13970</v>
      </c>
      <c r="T23" s="112">
        <f t="shared" ref="T23" si="6">SUM(T6:T22)</f>
        <v>32266.15</v>
      </c>
      <c r="U23" s="112">
        <f t="shared" ref="U23" si="7">SUM(U6:U22)</f>
        <v>42386.94</v>
      </c>
      <c r="V23" s="112">
        <f t="shared" ref="V23" si="8">SUM(V6:V22)</f>
        <v>12500</v>
      </c>
      <c r="W23" s="112">
        <f t="shared" ref="W23" si="9">SUM(W6:W22)</f>
        <v>26126</v>
      </c>
      <c r="X23" s="112">
        <f t="shared" ref="X23" si="10">SUM(X6:X22)</f>
        <v>76656.84</v>
      </c>
      <c r="Y23" s="112">
        <f t="shared" ref="Y23:Z23" si="11">SUM(Y6:Y22)</f>
        <v>21037</v>
      </c>
      <c r="Z23" s="112">
        <f t="shared" si="11"/>
        <v>0</v>
      </c>
      <c r="AA23" s="112">
        <f t="shared" ref="AA23" si="12">SUM(AA6:AA22)</f>
        <v>1432</v>
      </c>
      <c r="AB23" s="112">
        <f t="shared" ref="AB23" si="13">SUM(AB6:AB22)</f>
        <v>28850</v>
      </c>
      <c r="AC23" s="112">
        <f t="shared" ref="AC23" si="14">SUM(AC6:AC22)</f>
        <v>0</v>
      </c>
      <c r="AD23" s="112">
        <f t="shared" ref="AD23" si="15">SUM(AD6:AD22)</f>
        <v>0</v>
      </c>
      <c r="AE23" s="112">
        <f t="shared" ref="AE23" si="16">SUM(AE6:AE22)</f>
        <v>15851.029999999999</v>
      </c>
      <c r="AF23" s="112">
        <f t="shared" ref="AF23" si="17">SUM(AF6:AF22)</f>
        <v>7000</v>
      </c>
      <c r="AG23" s="112">
        <f>SUM(AG6:AG22)</f>
        <v>348153.22</v>
      </c>
      <c r="AH23" s="112">
        <f>SUM(AH6:AH22)</f>
        <v>52500</v>
      </c>
      <c r="AI23" s="112">
        <f t="shared" ref="AI23:AM23" si="18">SUM(AI6:AI22)</f>
        <v>0</v>
      </c>
      <c r="AJ23" s="112">
        <f t="shared" si="18"/>
        <v>0</v>
      </c>
      <c r="AK23" s="112">
        <f t="shared" si="18"/>
        <v>400</v>
      </c>
      <c r="AL23" s="112">
        <f t="shared" si="18"/>
        <v>0</v>
      </c>
      <c r="AM23" s="112">
        <f t="shared" si="18"/>
        <v>0</v>
      </c>
    </row>
    <row r="24" spans="1:40" s="25" customFormat="1">
      <c r="A24" s="37"/>
      <c r="B24" s="42" t="s">
        <v>354</v>
      </c>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N24" s="27">
        <f>SUM(C23:AM23)</f>
        <v>922351.28</v>
      </c>
    </row>
    <row r="25" spans="1:40" s="92" customFormat="1" ht="409.5">
      <c r="A25" s="91" t="s">
        <v>4</v>
      </c>
      <c r="B25" s="43" t="s">
        <v>11</v>
      </c>
      <c r="D25" s="92" t="s">
        <v>18</v>
      </c>
      <c r="E25" s="92">
        <v>0</v>
      </c>
      <c r="F25" s="93">
        <v>16948.11</v>
      </c>
      <c r="I25" s="94" t="s">
        <v>39</v>
      </c>
      <c r="J25" s="94" t="s">
        <v>44</v>
      </c>
      <c r="K25" s="92">
        <v>0</v>
      </c>
      <c r="L25" s="92" t="s">
        <v>189</v>
      </c>
      <c r="M25" s="92" t="s">
        <v>195</v>
      </c>
      <c r="O25" s="92" t="s">
        <v>205</v>
      </c>
      <c r="Q25" s="92" t="s">
        <v>215</v>
      </c>
      <c r="S25" s="92" t="s">
        <v>223</v>
      </c>
      <c r="T25" s="92" t="s">
        <v>231</v>
      </c>
      <c r="U25" s="92" t="s">
        <v>235</v>
      </c>
      <c r="V25" s="92" t="s">
        <v>240</v>
      </c>
      <c r="X25" s="92" t="s">
        <v>251</v>
      </c>
      <c r="AB25" s="92" t="s">
        <v>269</v>
      </c>
      <c r="AC25" s="92" t="s">
        <v>273</v>
      </c>
      <c r="AD25" s="92" t="s">
        <v>278</v>
      </c>
      <c r="AE25" s="92" t="s">
        <v>284</v>
      </c>
      <c r="AF25" s="92" t="s">
        <v>289</v>
      </c>
      <c r="AH25" s="92" t="s">
        <v>371</v>
      </c>
      <c r="AI25" s="92" t="s">
        <v>375</v>
      </c>
      <c r="AK25" s="92" t="s">
        <v>394</v>
      </c>
      <c r="AL25" s="92" t="s">
        <v>396</v>
      </c>
      <c r="AM25" s="92" t="s">
        <v>400</v>
      </c>
    </row>
    <row r="26" spans="1:40" s="45" customFormat="1">
      <c r="A26" s="37"/>
      <c r="B26" s="38"/>
      <c r="D26" s="45">
        <v>1913.73</v>
      </c>
      <c r="E26" s="45">
        <v>0</v>
      </c>
      <c r="F26" s="46">
        <v>16948.11</v>
      </c>
      <c r="G26" s="45">
        <v>0</v>
      </c>
      <c r="H26" s="45">
        <v>0</v>
      </c>
      <c r="I26" s="46">
        <v>70000</v>
      </c>
      <c r="J26" s="46">
        <v>406.57</v>
      </c>
      <c r="K26" s="45">
        <v>0</v>
      </c>
      <c r="L26" s="45">
        <v>21726.57</v>
      </c>
      <c r="Q26" s="45">
        <v>1200</v>
      </c>
      <c r="S26" s="45">
        <v>61159.05</v>
      </c>
      <c r="T26" s="45">
        <v>77095</v>
      </c>
      <c r="U26" s="45">
        <v>17665.29</v>
      </c>
      <c r="V26" s="45">
        <v>24000</v>
      </c>
      <c r="X26" s="45">
        <v>193461.144</v>
      </c>
      <c r="AB26" s="45">
        <v>1171.5899999999999</v>
      </c>
      <c r="AC26" s="45">
        <v>517.83000000000004</v>
      </c>
      <c r="AD26" s="45">
        <v>38</v>
      </c>
      <c r="AE26" s="45">
        <v>1032</v>
      </c>
      <c r="AF26" s="45">
        <v>9000</v>
      </c>
      <c r="AG26" s="45">
        <v>47889.85</v>
      </c>
      <c r="AH26" s="45">
        <v>1667.6</v>
      </c>
      <c r="AI26" s="45">
        <v>6664.65</v>
      </c>
      <c r="AK26" s="45">
        <v>4557.7700000000004</v>
      </c>
      <c r="AL26" s="45">
        <v>0</v>
      </c>
      <c r="AM26" s="45">
        <v>12240</v>
      </c>
    </row>
    <row r="27" spans="1:40" s="45" customFormat="1">
      <c r="A27" s="37"/>
      <c r="B27" s="38"/>
      <c r="F27" s="46"/>
      <c r="I27" s="46"/>
      <c r="J27" s="46"/>
      <c r="L27" s="45">
        <v>74.400000000000006</v>
      </c>
      <c r="Q27" s="45">
        <v>315.31</v>
      </c>
      <c r="V27" s="45">
        <v>2280</v>
      </c>
      <c r="AB27" s="45">
        <v>823.68</v>
      </c>
      <c r="AC27" s="45">
        <v>20</v>
      </c>
      <c r="AD27" s="45">
        <v>233</v>
      </c>
      <c r="AE27" s="45">
        <v>0.03</v>
      </c>
      <c r="AH27" s="45">
        <v>1.5</v>
      </c>
      <c r="AK27" s="45">
        <v>6761.3</v>
      </c>
      <c r="AL27" s="45">
        <v>7318.54</v>
      </c>
    </row>
    <row r="28" spans="1:40" s="45" customFormat="1">
      <c r="A28" s="37"/>
      <c r="B28" s="38"/>
      <c r="F28" s="46"/>
      <c r="I28" s="46"/>
      <c r="J28" s="46"/>
      <c r="L28" s="45">
        <v>8766</v>
      </c>
      <c r="Q28" s="45">
        <v>232.33</v>
      </c>
      <c r="V28" s="45">
        <v>67250</v>
      </c>
      <c r="AB28" s="45">
        <v>991.2</v>
      </c>
      <c r="AC28" s="45">
        <v>1</v>
      </c>
      <c r="AD28" s="45">
        <v>579</v>
      </c>
      <c r="AE28" s="45">
        <v>0.03</v>
      </c>
      <c r="AK28" s="45">
        <v>20615.490000000002</v>
      </c>
      <c r="AL28" s="45">
        <v>0</v>
      </c>
    </row>
    <row r="29" spans="1:40" s="45" customFormat="1">
      <c r="A29" s="37"/>
      <c r="B29" s="38"/>
      <c r="F29" s="46"/>
      <c r="I29" s="46"/>
      <c r="J29" s="46"/>
      <c r="L29" s="45">
        <v>378</v>
      </c>
      <c r="Q29" s="45">
        <v>702.9</v>
      </c>
      <c r="V29" s="45">
        <v>1992</v>
      </c>
      <c r="AB29" s="45">
        <v>70</v>
      </c>
      <c r="AC29" s="45">
        <v>80</v>
      </c>
      <c r="AD29" s="45">
        <v>602.79999999999995</v>
      </c>
      <c r="AE29" s="45">
        <v>5920.2</v>
      </c>
      <c r="AL29" s="45">
        <v>0.03</v>
      </c>
    </row>
    <row r="30" spans="1:40" s="45" customFormat="1">
      <c r="A30" s="37"/>
      <c r="B30" s="38"/>
      <c r="F30" s="46"/>
      <c r="I30" s="46"/>
      <c r="J30" s="46"/>
      <c r="L30" s="45">
        <v>129.80000000000001</v>
      </c>
      <c r="Q30" s="45">
        <v>999</v>
      </c>
      <c r="V30" s="45">
        <v>62828</v>
      </c>
      <c r="AB30" s="45">
        <v>100</v>
      </c>
      <c r="AE30" s="45">
        <v>2224.5500000000002</v>
      </c>
      <c r="AH30" s="45">
        <v>124.5</v>
      </c>
      <c r="AL30" s="45">
        <v>0.33</v>
      </c>
    </row>
    <row r="31" spans="1:40" s="45" customFormat="1">
      <c r="A31" s="37"/>
      <c r="B31" s="38"/>
      <c r="F31" s="46"/>
      <c r="I31" s="46"/>
      <c r="J31" s="46"/>
      <c r="L31" s="45">
        <v>2112</v>
      </c>
      <c r="Q31" s="45">
        <v>202.22</v>
      </c>
      <c r="AB31" s="45">
        <v>200</v>
      </c>
      <c r="AL31" s="45">
        <v>0</v>
      </c>
    </row>
    <row r="32" spans="1:40" s="45" customFormat="1">
      <c r="A32" s="37"/>
      <c r="B32" s="38"/>
      <c r="F32" s="46"/>
      <c r="I32" s="46"/>
      <c r="J32" s="46"/>
      <c r="L32" s="45">
        <v>31.6</v>
      </c>
      <c r="Q32" s="45">
        <v>150</v>
      </c>
      <c r="AB32" s="45">
        <v>318</v>
      </c>
      <c r="AH32" s="45">
        <v>1529.4</v>
      </c>
      <c r="AL32" s="45">
        <v>15050</v>
      </c>
    </row>
    <row r="33" spans="1:40" s="45" customFormat="1">
      <c r="A33" s="37"/>
      <c r="B33" s="38"/>
      <c r="F33" s="46"/>
      <c r="I33" s="46"/>
      <c r="J33" s="46"/>
      <c r="L33" s="45">
        <v>846</v>
      </c>
      <c r="Q33" s="45">
        <v>68730</v>
      </c>
      <c r="AB33" s="45">
        <v>3291.17</v>
      </c>
      <c r="AH33" s="45">
        <v>3953</v>
      </c>
      <c r="AL33" s="45">
        <v>180</v>
      </c>
    </row>
    <row r="34" spans="1:40" s="45" customFormat="1">
      <c r="A34" s="37"/>
      <c r="B34" s="38"/>
      <c r="F34" s="46"/>
      <c r="I34" s="46"/>
      <c r="J34" s="46"/>
      <c r="L34" s="45">
        <v>6989.28</v>
      </c>
      <c r="Q34" s="45">
        <v>2100</v>
      </c>
      <c r="AB34" s="45">
        <v>2079</v>
      </c>
      <c r="AH34" s="45">
        <v>207.4</v>
      </c>
      <c r="AL34" s="45">
        <v>13000</v>
      </c>
    </row>
    <row r="35" spans="1:40" s="45" customFormat="1">
      <c r="A35" s="37"/>
      <c r="B35" s="38"/>
      <c r="F35" s="46"/>
      <c r="I35" s="46"/>
      <c r="J35" s="46"/>
      <c r="L35" s="45">
        <v>98760</v>
      </c>
      <c r="Q35" s="45">
        <v>9998.4</v>
      </c>
      <c r="AB35" s="45">
        <v>2904</v>
      </c>
      <c r="AH35" s="45">
        <v>148.82</v>
      </c>
      <c r="AL35" s="45">
        <v>49</v>
      </c>
    </row>
    <row r="36" spans="1:40" s="45" customFormat="1">
      <c r="A36" s="37"/>
      <c r="B36" s="38"/>
      <c r="F36" s="46"/>
      <c r="I36" s="46"/>
      <c r="J36" s="46"/>
      <c r="L36" s="45">
        <v>147.25</v>
      </c>
      <c r="AB36" s="45">
        <v>13277.55</v>
      </c>
      <c r="AH36" s="45">
        <v>299.87</v>
      </c>
      <c r="AL36" s="45">
        <v>10592.4</v>
      </c>
    </row>
    <row r="37" spans="1:40" s="45" customFormat="1">
      <c r="A37" s="37"/>
      <c r="B37" s="38"/>
      <c r="F37" s="46"/>
      <c r="I37" s="46"/>
      <c r="J37" s="46"/>
      <c r="L37" s="45">
        <v>923.28</v>
      </c>
      <c r="AB37" s="45">
        <v>10938</v>
      </c>
      <c r="AH37" s="45">
        <v>600</v>
      </c>
      <c r="AL37" s="45">
        <v>1287</v>
      </c>
    </row>
    <row r="38" spans="1:40" s="45" customFormat="1">
      <c r="A38" s="37"/>
      <c r="B38" s="38"/>
      <c r="F38" s="46"/>
      <c r="I38" s="46"/>
      <c r="J38" s="46"/>
      <c r="L38" s="45">
        <v>135.5</v>
      </c>
      <c r="AB38" s="45">
        <v>2500</v>
      </c>
      <c r="AH38" s="45">
        <v>200</v>
      </c>
      <c r="AL38" s="45">
        <v>0</v>
      </c>
    </row>
    <row r="39" spans="1:40" s="45" customFormat="1">
      <c r="A39" s="37"/>
      <c r="B39" s="38"/>
      <c r="F39" s="46"/>
      <c r="I39" s="46"/>
      <c r="J39" s="46"/>
      <c r="L39" s="45">
        <v>2635</v>
      </c>
      <c r="AB39" s="45">
        <v>80212.320000000007</v>
      </c>
      <c r="AL39" s="45">
        <v>9674.84</v>
      </c>
    </row>
    <row r="40" spans="1:40" s="45" customFormat="1">
      <c r="A40" s="37"/>
      <c r="B40" s="38"/>
      <c r="F40" s="46"/>
      <c r="I40" s="46"/>
      <c r="J40" s="46"/>
      <c r="L40" s="45">
        <v>4500</v>
      </c>
      <c r="AH40" s="45">
        <v>4104</v>
      </c>
      <c r="AL40" s="45">
        <v>1686</v>
      </c>
    </row>
    <row r="41" spans="1:40" s="45" customFormat="1">
      <c r="A41" s="37"/>
      <c r="B41" s="38"/>
      <c r="F41" s="46"/>
      <c r="I41" s="46"/>
      <c r="J41" s="46"/>
      <c r="L41" s="45">
        <v>3000</v>
      </c>
      <c r="AH41" s="45">
        <v>424.8</v>
      </c>
      <c r="AL41" s="45">
        <v>0</v>
      </c>
    </row>
    <row r="42" spans="1:40" s="45" customFormat="1">
      <c r="A42" s="37"/>
      <c r="B42" s="38"/>
      <c r="F42" s="46"/>
      <c r="I42" s="46"/>
      <c r="J42" s="46"/>
      <c r="L42" s="45">
        <v>4900</v>
      </c>
      <c r="AH42" s="45">
        <v>138</v>
      </c>
      <c r="AL42" s="45">
        <v>0</v>
      </c>
    </row>
    <row r="43" spans="1:40" s="45" customFormat="1">
      <c r="A43" s="37"/>
      <c r="B43" s="38"/>
      <c r="F43" s="46"/>
      <c r="I43" s="46"/>
      <c r="J43" s="46"/>
      <c r="L43" s="45">
        <v>59390</v>
      </c>
      <c r="AH43" s="45">
        <v>100</v>
      </c>
      <c r="AL43" s="45">
        <v>0</v>
      </c>
    </row>
    <row r="44" spans="1:40" s="45" customFormat="1">
      <c r="A44" s="37"/>
      <c r="B44" s="38"/>
      <c r="F44" s="46"/>
      <c r="I44" s="46"/>
      <c r="J44" s="46"/>
      <c r="AH44" s="45">
        <v>1350</v>
      </c>
      <c r="AL44" s="45">
        <v>21146.78</v>
      </c>
    </row>
    <row r="45" spans="1:40" s="45" customFormat="1">
      <c r="A45" s="37"/>
      <c r="B45" s="38"/>
      <c r="F45" s="46"/>
      <c r="I45" s="46"/>
      <c r="J45" s="46"/>
      <c r="AL45" s="45">
        <v>4200</v>
      </c>
    </row>
    <row r="46" spans="1:40" s="110" customFormat="1">
      <c r="A46" s="108"/>
      <c r="B46" s="109"/>
      <c r="C46" s="110">
        <f>SUM(C26:C43)</f>
        <v>0</v>
      </c>
      <c r="D46" s="110">
        <f t="shared" ref="D46:AE46" si="19">SUM(D26:D43)</f>
        <v>1913.73</v>
      </c>
      <c r="E46" s="110">
        <f t="shared" si="19"/>
        <v>0</v>
      </c>
      <c r="F46" s="110">
        <f t="shared" si="19"/>
        <v>16948.11</v>
      </c>
      <c r="G46" s="110">
        <f t="shared" si="19"/>
        <v>0</v>
      </c>
      <c r="H46" s="110">
        <f t="shared" si="19"/>
        <v>0</v>
      </c>
      <c r="I46" s="110">
        <f t="shared" si="19"/>
        <v>70000</v>
      </c>
      <c r="J46" s="110">
        <f t="shared" si="19"/>
        <v>406.57</v>
      </c>
      <c r="K46" s="110">
        <f t="shared" si="19"/>
        <v>0</v>
      </c>
      <c r="L46" s="110">
        <f>SUM(L26:L43)</f>
        <v>215444.68</v>
      </c>
      <c r="M46" s="110">
        <f>SUM(M26:M43)</f>
        <v>0</v>
      </c>
      <c r="N46" s="110">
        <f t="shared" si="19"/>
        <v>0</v>
      </c>
      <c r="O46" s="110">
        <f t="shared" si="19"/>
        <v>0</v>
      </c>
      <c r="P46" s="110">
        <f t="shared" si="19"/>
        <v>0</v>
      </c>
      <c r="Q46" s="110">
        <f t="shared" si="19"/>
        <v>84630.159999999989</v>
      </c>
      <c r="R46" s="110">
        <f t="shared" si="19"/>
        <v>0</v>
      </c>
      <c r="S46" s="110">
        <f t="shared" si="19"/>
        <v>61159.05</v>
      </c>
      <c r="T46" s="110">
        <f t="shared" si="19"/>
        <v>77095</v>
      </c>
      <c r="U46" s="110">
        <f t="shared" si="19"/>
        <v>17665.29</v>
      </c>
      <c r="V46" s="110">
        <f t="shared" si="19"/>
        <v>158350</v>
      </c>
      <c r="W46" s="110">
        <f t="shared" si="19"/>
        <v>0</v>
      </c>
      <c r="X46" s="110">
        <f t="shared" si="19"/>
        <v>193461.144</v>
      </c>
      <c r="Y46" s="110">
        <f t="shared" si="19"/>
        <v>0</v>
      </c>
      <c r="Z46" s="110">
        <f t="shared" si="19"/>
        <v>0</v>
      </c>
      <c r="AA46" s="110">
        <f t="shared" si="19"/>
        <v>0</v>
      </c>
      <c r="AB46" s="110">
        <f t="shared" si="19"/>
        <v>118876.51000000001</v>
      </c>
      <c r="AC46" s="110">
        <f t="shared" si="19"/>
        <v>618.83000000000004</v>
      </c>
      <c r="AD46" s="110">
        <f t="shared" si="19"/>
        <v>1452.8</v>
      </c>
      <c r="AE46" s="110">
        <f t="shared" si="19"/>
        <v>9176.8100000000013</v>
      </c>
      <c r="AF46" s="110">
        <f>SUM(AF26:AF43)</f>
        <v>9000</v>
      </c>
      <c r="AG46" s="110">
        <f>SUM(AG26:AG43)</f>
        <v>47889.85</v>
      </c>
      <c r="AH46" s="110">
        <f>SUM(AH26:AH45)</f>
        <v>14848.89</v>
      </c>
      <c r="AI46" s="110">
        <f t="shared" ref="AI46:AM46" si="20">SUM(AI26:AI45)</f>
        <v>6664.65</v>
      </c>
      <c r="AJ46" s="110">
        <f t="shared" si="20"/>
        <v>0</v>
      </c>
      <c r="AK46" s="110">
        <f t="shared" si="20"/>
        <v>31934.560000000001</v>
      </c>
      <c r="AL46" s="110">
        <f>SUM(AL26:AL45)</f>
        <v>84184.92</v>
      </c>
      <c r="AM46" s="110">
        <f t="shared" si="20"/>
        <v>12240</v>
      </c>
    </row>
    <row r="47" spans="1:40" s="47" customFormat="1">
      <c r="A47" s="37"/>
      <c r="B47" s="48" t="s">
        <v>355</v>
      </c>
      <c r="AN47" s="106">
        <f>SUM(C46:AM46)</f>
        <v>1233961.5539999998</v>
      </c>
    </row>
    <row r="48" spans="1:40" ht="15.75">
      <c r="A48" s="33" t="s">
        <v>5</v>
      </c>
      <c r="B48" s="34" t="s">
        <v>10</v>
      </c>
      <c r="C48" s="3" t="s">
        <v>14</v>
      </c>
      <c r="D48" s="3" t="s">
        <v>19</v>
      </c>
      <c r="E48" s="3" t="s">
        <v>23</v>
      </c>
      <c r="F48" s="3" t="s">
        <v>27</v>
      </c>
      <c r="G48" s="3" t="s">
        <v>31</v>
      </c>
      <c r="H48" s="3" t="s">
        <v>35</v>
      </c>
      <c r="I48" s="3" t="s">
        <v>40</v>
      </c>
      <c r="J48" s="3" t="s">
        <v>45</v>
      </c>
      <c r="K48" s="5" t="s">
        <v>184</v>
      </c>
      <c r="L48" s="5" t="s">
        <v>190</v>
      </c>
      <c r="M48" s="3" t="s">
        <v>196</v>
      </c>
      <c r="N48" s="5" t="s">
        <v>200</v>
      </c>
      <c r="O48" s="5" t="s">
        <v>206</v>
      </c>
      <c r="P48" s="5" t="s">
        <v>210</v>
      </c>
      <c r="Q48" s="7" t="s">
        <v>216</v>
      </c>
      <c r="R48" s="5" t="s">
        <v>220</v>
      </c>
      <c r="S48" s="8" t="s">
        <v>224</v>
      </c>
      <c r="T48" s="5" t="s">
        <v>228</v>
      </c>
      <c r="U48" s="5" t="s">
        <v>236</v>
      </c>
      <c r="V48" s="5" t="s">
        <v>241</v>
      </c>
      <c r="W48" s="5" t="s">
        <v>247</v>
      </c>
      <c r="X48" s="5" t="s">
        <v>252</v>
      </c>
      <c r="Y48" s="5" t="s">
        <v>257</v>
      </c>
      <c r="Z48" s="5" t="s">
        <v>261</v>
      </c>
      <c r="AA48" s="5" t="s">
        <v>353</v>
      </c>
      <c r="AB48" s="5" t="s">
        <v>270</v>
      </c>
      <c r="AC48" s="5" t="s">
        <v>274</v>
      </c>
      <c r="AD48" s="5" t="s">
        <v>279</v>
      </c>
      <c r="AE48" s="5" t="s">
        <v>285</v>
      </c>
      <c r="AF48" s="5" t="s">
        <v>290</v>
      </c>
      <c r="AG48" s="5" t="s">
        <v>312</v>
      </c>
      <c r="AH48" s="5" t="s">
        <v>372</v>
      </c>
      <c r="AI48" s="5" t="s">
        <v>376</v>
      </c>
      <c r="AJ48" s="102" t="s">
        <v>380</v>
      </c>
      <c r="AK48" s="102" t="s">
        <v>389</v>
      </c>
      <c r="AL48" s="102" t="s">
        <v>397</v>
      </c>
      <c r="AM48" s="102" t="s">
        <v>401</v>
      </c>
    </row>
    <row r="49" spans="1:39">
      <c r="A49" s="33"/>
      <c r="B49" s="39"/>
      <c r="C49" s="3" t="s">
        <v>15</v>
      </c>
      <c r="D49" s="3" t="s">
        <v>20</v>
      </c>
      <c r="E49" s="3" t="s">
        <v>24</v>
      </c>
      <c r="G49" s="3" t="s">
        <v>32</v>
      </c>
      <c r="H49" s="3" t="s">
        <v>36</v>
      </c>
      <c r="I49" s="3" t="s">
        <v>41</v>
      </c>
      <c r="J49" s="3" t="s">
        <v>46</v>
      </c>
      <c r="K49" s="5" t="s">
        <v>185</v>
      </c>
      <c r="L49" s="5" t="s">
        <v>191</v>
      </c>
      <c r="M49" s="5" t="s">
        <v>197</v>
      </c>
      <c r="N49" s="5" t="s">
        <v>201</v>
      </c>
      <c r="O49" s="5" t="s">
        <v>207</v>
      </c>
      <c r="P49" s="5" t="s">
        <v>211</v>
      </c>
      <c r="Q49" s="5" t="s">
        <v>217</v>
      </c>
      <c r="R49" s="5" t="s">
        <v>221</v>
      </c>
      <c r="S49" s="5" t="s">
        <v>225</v>
      </c>
      <c r="T49" s="5" t="s">
        <v>229</v>
      </c>
      <c r="U49" s="5" t="s">
        <v>237</v>
      </c>
      <c r="V49" s="5" t="s">
        <v>242</v>
      </c>
      <c r="W49" s="5" t="s">
        <v>248</v>
      </c>
      <c r="X49" s="5" t="s">
        <v>253</v>
      </c>
      <c r="Y49" s="5" t="s">
        <v>258</v>
      </c>
      <c r="Z49" s="5" t="s">
        <v>262</v>
      </c>
      <c r="AA49" s="5" t="s">
        <v>265</v>
      </c>
      <c r="AB49" s="5" t="s">
        <v>271</v>
      </c>
      <c r="AC49" s="5" t="s">
        <v>275</v>
      </c>
      <c r="AD49" s="5" t="s">
        <v>280</v>
      </c>
      <c r="AE49" s="5" t="s">
        <v>286</v>
      </c>
      <c r="AF49" s="5" t="s">
        <v>291</v>
      </c>
      <c r="AG49" s="7" t="s">
        <v>313</v>
      </c>
      <c r="AH49" s="7" t="s">
        <v>373</v>
      </c>
      <c r="AI49" s="7" t="s">
        <v>377</v>
      </c>
      <c r="AJ49" s="102" t="s">
        <v>379</v>
      </c>
      <c r="AK49" s="102" t="s">
        <v>390</v>
      </c>
      <c r="AL49" s="102" t="s">
        <v>398</v>
      </c>
      <c r="AM49" s="102" t="s">
        <v>402</v>
      </c>
    </row>
    <row r="50" spans="1:39" ht="15.75" thickBot="1">
      <c r="A50" s="40"/>
      <c r="B50" s="41"/>
      <c r="C50" s="3" t="s">
        <v>16</v>
      </c>
      <c r="D50" s="3" t="s">
        <v>21</v>
      </c>
      <c r="E50" s="3" t="s">
        <v>25</v>
      </c>
      <c r="F50" s="3" t="s">
        <v>28</v>
      </c>
      <c r="G50" s="3" t="s">
        <v>33</v>
      </c>
      <c r="H50" s="3" t="s">
        <v>37</v>
      </c>
      <c r="I50" s="3" t="s">
        <v>42</v>
      </c>
      <c r="J50" s="3" t="s">
        <v>47</v>
      </c>
      <c r="K50" s="5" t="s">
        <v>186</v>
      </c>
      <c r="L50" s="5" t="s">
        <v>192</v>
      </c>
      <c r="M50" s="2" t="s">
        <v>198</v>
      </c>
      <c r="N50" s="5" t="s">
        <v>202</v>
      </c>
      <c r="O50" s="5" t="s">
        <v>208</v>
      </c>
      <c r="P50" s="5" t="s">
        <v>212</v>
      </c>
      <c r="Q50" s="5" t="s">
        <v>218</v>
      </c>
      <c r="R50" s="5" t="s">
        <v>222</v>
      </c>
      <c r="S50" s="2" t="s">
        <v>226</v>
      </c>
      <c r="T50" s="5" t="s">
        <v>230</v>
      </c>
      <c r="U50" s="5" t="s">
        <v>238</v>
      </c>
      <c r="V50" s="5" t="s">
        <v>243</v>
      </c>
      <c r="W50" s="5" t="s">
        <v>249</v>
      </c>
      <c r="X50" s="5" t="s">
        <v>254</v>
      </c>
      <c r="Y50" s="2" t="s">
        <v>259</v>
      </c>
      <c r="Z50" s="5" t="s">
        <v>263</v>
      </c>
      <c r="AA50" s="2" t="s">
        <v>266</v>
      </c>
      <c r="AB50" s="5" t="s">
        <v>272</v>
      </c>
      <c r="AC50" s="5" t="s">
        <v>276</v>
      </c>
      <c r="AD50" s="5" t="s">
        <v>281</v>
      </c>
      <c r="AE50" s="2" t="s">
        <v>287</v>
      </c>
      <c r="AF50" s="5" t="s">
        <v>292</v>
      </c>
      <c r="AG50" s="5" t="s">
        <v>314</v>
      </c>
      <c r="AH50" s="2" t="s">
        <v>374</v>
      </c>
      <c r="AI50" s="5" t="s">
        <v>378</v>
      </c>
      <c r="AJ50" s="2" t="s">
        <v>381</v>
      </c>
      <c r="AK50" s="2" t="s">
        <v>391</v>
      </c>
      <c r="AL50" s="2" t="s">
        <v>399</v>
      </c>
      <c r="AM50" s="2" t="s">
        <v>403</v>
      </c>
    </row>
    <row r="51" spans="1:39" ht="15.75" thickTop="1"/>
  </sheetData>
  <hyperlinks>
    <hyperlink ref="C4" r:id="rId1"/>
    <hyperlink ref="K4" r:id="rId2" display="http://www.nspsl.sk/"/>
    <hyperlink ref="L4" r:id="rId3" display="http://www.dfnbb.sk/sponzori"/>
    <hyperlink ref="M50" r:id="rId4" display="mailto:hrmova@pnkca.sk"/>
    <hyperlink ref="S50" r:id="rId5"/>
    <hyperlink ref="Y4" r:id="rId6"/>
    <hyperlink ref="Y50" r:id="rId7"/>
    <hyperlink ref="AA50" r:id="rId8"/>
    <hyperlink ref="AE4" r:id="rId9" display="http://www.nemocnica-galanta.sk/"/>
    <hyperlink ref="AE50" r:id="rId10" display="mailto:nspga@nemocnica-galanta.sk"/>
    <hyperlink ref="AG4" r:id="rId11"/>
    <hyperlink ref="AH50" r:id="rId12" display="mailto:kenezovam@uvn.sk"/>
    <hyperlink ref="AJ50" r:id="rId13" display="mailto:mnzm@slovanet.sk"/>
    <hyperlink ref="AK50" r:id="rId14"/>
    <hyperlink ref="AL50" r:id="rId15"/>
    <hyperlink ref="AM50" r:id="rId16"/>
  </hyperlinks>
  <pageMargins left="0.7" right="0.7" top="0.75" bottom="0.75" header="0.3" footer="0.3"/>
  <pageSetup paperSize="9" orientation="portrait" r:id="rId17"/>
</worksheet>
</file>

<file path=xl/worksheets/sheet2.xml><?xml version="1.0" encoding="utf-8"?>
<worksheet xmlns="http://schemas.openxmlformats.org/spreadsheetml/2006/main" xmlns:r="http://schemas.openxmlformats.org/officeDocument/2006/relationships">
  <dimension ref="A1:L19"/>
  <sheetViews>
    <sheetView zoomScale="55" zoomScaleNormal="55" workbookViewId="0">
      <selection activeCell="B11" sqref="B11"/>
    </sheetView>
  </sheetViews>
  <sheetFormatPr defaultRowHeight="15"/>
  <cols>
    <col min="1" max="1" width="9.140625" style="49"/>
    <col min="2" max="2" width="16.7109375" style="28" customWidth="1"/>
    <col min="3" max="3" width="45.7109375" customWidth="1"/>
    <col min="4" max="4" width="19.140625" customWidth="1"/>
    <col min="5" max="5" width="22.85546875" customWidth="1"/>
    <col min="6" max="6" width="18.140625" customWidth="1"/>
    <col min="7" max="7" width="19.140625" customWidth="1"/>
    <col min="8" max="8" width="17.5703125" customWidth="1"/>
    <col min="9" max="9" width="32.85546875" customWidth="1"/>
    <col min="10" max="10" width="18.85546875" customWidth="1"/>
    <col min="11" max="11" width="44" customWidth="1"/>
    <col min="12" max="12" width="9.7109375" bestFit="1" customWidth="1"/>
  </cols>
  <sheetData>
    <row r="1" spans="1:12">
      <c r="C1">
        <v>1</v>
      </c>
      <c r="D1">
        <v>2</v>
      </c>
      <c r="E1">
        <v>3</v>
      </c>
      <c r="F1">
        <v>4</v>
      </c>
      <c r="G1">
        <v>5</v>
      </c>
      <c r="H1">
        <v>6</v>
      </c>
      <c r="I1">
        <v>7</v>
      </c>
      <c r="J1">
        <v>8</v>
      </c>
      <c r="K1">
        <v>9</v>
      </c>
    </row>
    <row r="2" spans="1:12">
      <c r="A2" s="49" t="s">
        <v>0</v>
      </c>
      <c r="B2" s="50" t="s">
        <v>51</v>
      </c>
      <c r="C2" t="s">
        <v>12</v>
      </c>
      <c r="D2" t="s">
        <v>12</v>
      </c>
      <c r="E2" t="s">
        <v>17</v>
      </c>
      <c r="F2" t="s">
        <v>12</v>
      </c>
      <c r="G2" t="s">
        <v>12</v>
      </c>
      <c r="H2" t="s">
        <v>12</v>
      </c>
      <c r="I2" t="s">
        <v>12</v>
      </c>
      <c r="J2" t="s">
        <v>17</v>
      </c>
      <c r="K2" t="s">
        <v>12</v>
      </c>
    </row>
    <row r="3" spans="1:12">
      <c r="A3" s="49" t="s">
        <v>1</v>
      </c>
      <c r="B3" s="50" t="s">
        <v>52</v>
      </c>
      <c r="C3" t="s">
        <v>12</v>
      </c>
      <c r="D3" t="s">
        <v>12</v>
      </c>
      <c r="E3" t="s">
        <v>17</v>
      </c>
      <c r="F3" t="s">
        <v>12</v>
      </c>
      <c r="G3" t="s">
        <v>12</v>
      </c>
      <c r="H3" t="s">
        <v>12</v>
      </c>
      <c r="I3" t="s">
        <v>12</v>
      </c>
      <c r="J3" t="s">
        <v>12</v>
      </c>
      <c r="K3" t="s">
        <v>12</v>
      </c>
    </row>
    <row r="4" spans="1:12" ht="135">
      <c r="A4" s="49" t="s">
        <v>2</v>
      </c>
      <c r="B4" s="50" t="s">
        <v>8</v>
      </c>
      <c r="C4" s="3" t="s">
        <v>57</v>
      </c>
      <c r="D4" s="2" t="s">
        <v>13</v>
      </c>
      <c r="E4" s="3" t="s">
        <v>68</v>
      </c>
      <c r="F4" s="4" t="s">
        <v>75</v>
      </c>
      <c r="G4" s="4" t="s">
        <v>81</v>
      </c>
      <c r="H4" t="s">
        <v>87</v>
      </c>
      <c r="I4" s="3" t="s">
        <v>93</v>
      </c>
      <c r="J4" s="3" t="s">
        <v>100</v>
      </c>
      <c r="K4" s="3" t="s">
        <v>107</v>
      </c>
    </row>
    <row r="5" spans="1:12" ht="225">
      <c r="A5" s="49" t="s">
        <v>3</v>
      </c>
      <c r="B5" s="50" t="s">
        <v>9</v>
      </c>
      <c r="C5" s="113" t="s">
        <v>58</v>
      </c>
      <c r="D5" s="52" t="s">
        <v>66</v>
      </c>
      <c r="E5" s="29" t="s">
        <v>69</v>
      </c>
      <c r="F5" s="114" t="s">
        <v>76</v>
      </c>
      <c r="G5" s="53"/>
      <c r="H5" s="29" t="s">
        <v>88</v>
      </c>
      <c r="I5" s="51" t="s">
        <v>94</v>
      </c>
      <c r="J5" s="114" t="s">
        <v>101</v>
      </c>
      <c r="K5" s="51" t="s">
        <v>108</v>
      </c>
    </row>
    <row r="6" spans="1:12" s="24" customFormat="1">
      <c r="A6" s="61"/>
      <c r="B6" s="62"/>
      <c r="C6" s="63"/>
      <c r="D6" s="64"/>
      <c r="E6" s="65"/>
      <c r="F6" s="64"/>
      <c r="G6" s="65"/>
      <c r="H6" s="65"/>
      <c r="I6" s="65">
        <v>90000</v>
      </c>
      <c r="J6" s="64"/>
      <c r="K6" s="63">
        <v>251425.15</v>
      </c>
    </row>
    <row r="7" spans="1:12">
      <c r="B7" s="67" t="s">
        <v>359</v>
      </c>
      <c r="C7" s="58"/>
      <c r="D7" s="59"/>
      <c r="E7" s="60"/>
      <c r="F7" s="59"/>
      <c r="G7" s="60"/>
      <c r="H7" s="60"/>
      <c r="I7" s="60"/>
      <c r="J7" s="59"/>
      <c r="K7" s="58"/>
      <c r="L7" s="66">
        <f>SUM(C6:K6)</f>
        <v>341425.15</v>
      </c>
    </row>
    <row r="8" spans="1:12" ht="60.75">
      <c r="A8" s="49" t="s">
        <v>4</v>
      </c>
      <c r="B8" s="50" t="s">
        <v>11</v>
      </c>
      <c r="C8" s="115" t="s">
        <v>60</v>
      </c>
      <c r="D8" s="54" t="s">
        <v>66</v>
      </c>
      <c r="E8" s="29" t="s">
        <v>69</v>
      </c>
      <c r="F8" s="29">
        <v>0</v>
      </c>
      <c r="G8" s="55"/>
      <c r="H8" s="29" t="s">
        <v>89</v>
      </c>
      <c r="I8" s="55">
        <v>0</v>
      </c>
      <c r="J8" s="114" t="s">
        <v>102</v>
      </c>
      <c r="K8" s="55"/>
    </row>
    <row r="9" spans="1:12" s="24" customFormat="1">
      <c r="A9" s="61"/>
      <c r="B9" s="62"/>
      <c r="C9" s="72"/>
      <c r="D9" s="73"/>
      <c r="E9" s="74"/>
      <c r="F9" s="74"/>
      <c r="G9" s="74"/>
      <c r="H9" s="74"/>
      <c r="I9" s="74"/>
      <c r="J9" s="73"/>
      <c r="K9" s="74"/>
    </row>
    <row r="10" spans="1:12" s="78" customFormat="1">
      <c r="A10" s="61"/>
      <c r="B10" s="75" t="s">
        <v>360</v>
      </c>
      <c r="C10" s="76"/>
      <c r="D10" s="77"/>
      <c r="J10" s="77"/>
      <c r="L10" s="79">
        <f>SUM(C9:K9)</f>
        <v>0</v>
      </c>
    </row>
    <row r="11" spans="1:12" ht="409.5">
      <c r="A11" s="49" t="s">
        <v>5</v>
      </c>
      <c r="B11" s="50" t="s">
        <v>53</v>
      </c>
      <c r="C11" s="113" t="s">
        <v>59</v>
      </c>
      <c r="D11" s="56" t="s">
        <v>67</v>
      </c>
      <c r="E11" s="29" t="s">
        <v>70</v>
      </c>
      <c r="F11" s="29">
        <v>0</v>
      </c>
      <c r="G11" s="57" t="s">
        <v>82</v>
      </c>
      <c r="H11" s="29" t="s">
        <v>67</v>
      </c>
      <c r="I11" s="57">
        <v>0</v>
      </c>
      <c r="J11" s="114" t="s">
        <v>70</v>
      </c>
      <c r="K11" s="57" t="s">
        <v>109</v>
      </c>
    </row>
    <row r="12" spans="1:12">
      <c r="A12" s="49" t="s">
        <v>48</v>
      </c>
      <c r="B12" s="50" t="s">
        <v>54</v>
      </c>
      <c r="C12" s="3" t="s">
        <v>61</v>
      </c>
      <c r="D12" s="3" t="s">
        <v>67</v>
      </c>
      <c r="E12" t="s">
        <v>70</v>
      </c>
      <c r="F12">
        <v>0</v>
      </c>
      <c r="H12" t="s">
        <v>67</v>
      </c>
      <c r="I12" t="s">
        <v>95</v>
      </c>
      <c r="J12" s="3" t="s">
        <v>70</v>
      </c>
      <c r="K12" s="3" t="s">
        <v>110</v>
      </c>
    </row>
    <row r="13" spans="1:12">
      <c r="A13" s="49" t="s">
        <v>49</v>
      </c>
      <c r="B13" s="50" t="s">
        <v>55</v>
      </c>
      <c r="C13" s="3" t="s">
        <v>62</v>
      </c>
      <c r="E13" s="3" t="s">
        <v>71</v>
      </c>
      <c r="F13" t="s">
        <v>77</v>
      </c>
      <c r="G13" t="s">
        <v>83</v>
      </c>
      <c r="H13" t="s">
        <v>67</v>
      </c>
      <c r="I13" s="3" t="s">
        <v>96</v>
      </c>
      <c r="J13" s="3" t="s">
        <v>103</v>
      </c>
      <c r="K13" s="3" t="s">
        <v>111</v>
      </c>
    </row>
    <row r="14" spans="1:12">
      <c r="A14" s="49" t="s">
        <v>50</v>
      </c>
      <c r="B14" s="50" t="s">
        <v>56</v>
      </c>
      <c r="C14" s="3" t="s">
        <v>63</v>
      </c>
      <c r="D14" s="3" t="s">
        <v>14</v>
      </c>
      <c r="E14" s="3" t="s">
        <v>72</v>
      </c>
      <c r="F14" s="3" t="s">
        <v>78</v>
      </c>
      <c r="G14" s="3" t="s">
        <v>84</v>
      </c>
      <c r="H14" s="3" t="s">
        <v>90</v>
      </c>
      <c r="I14" s="3" t="s">
        <v>97</v>
      </c>
      <c r="J14" s="3" t="s">
        <v>104</v>
      </c>
      <c r="K14" s="3" t="s">
        <v>112</v>
      </c>
    </row>
    <row r="15" spans="1:12">
      <c r="C15" s="3" t="s">
        <v>64</v>
      </c>
      <c r="D15" s="3" t="s">
        <v>15</v>
      </c>
      <c r="E15" s="3" t="s">
        <v>73</v>
      </c>
      <c r="F15" s="3" t="s">
        <v>79</v>
      </c>
      <c r="G15" s="3" t="s">
        <v>85</v>
      </c>
      <c r="H15" s="3" t="s">
        <v>91</v>
      </c>
      <c r="I15" s="3" t="s">
        <v>98</v>
      </c>
      <c r="J15" s="3" t="s">
        <v>105</v>
      </c>
      <c r="K15" s="3" t="s">
        <v>113</v>
      </c>
    </row>
    <row r="16" spans="1:12">
      <c r="C16" s="3" t="s">
        <v>65</v>
      </c>
      <c r="D16" s="3" t="s">
        <v>16</v>
      </c>
      <c r="E16" s="3" t="s">
        <v>74</v>
      </c>
      <c r="F16" s="3" t="s">
        <v>80</v>
      </c>
      <c r="G16" s="3" t="s">
        <v>86</v>
      </c>
      <c r="H16" s="3" t="s">
        <v>92</v>
      </c>
      <c r="I16" s="3" t="s">
        <v>99</v>
      </c>
      <c r="J16" s="3" t="s">
        <v>106</v>
      </c>
      <c r="K16" s="3" t="s">
        <v>114</v>
      </c>
    </row>
    <row r="19" spans="3:3">
      <c r="C19" s="29" t="s">
        <v>404</v>
      </c>
    </row>
  </sheetData>
  <hyperlinks>
    <hyperlink ref="D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13"/>
  <sheetViews>
    <sheetView zoomScale="40" zoomScaleNormal="40" workbookViewId="0">
      <selection activeCell="B11" sqref="B11"/>
    </sheetView>
  </sheetViews>
  <sheetFormatPr defaultRowHeight="15"/>
  <cols>
    <col min="2" max="2" width="67.85546875" customWidth="1"/>
    <col min="3" max="3" width="18.140625" customWidth="1"/>
    <col min="4" max="4" width="25.42578125" customWidth="1"/>
    <col min="5" max="5" width="113.140625" customWidth="1"/>
    <col min="6" max="6" width="18.85546875" customWidth="1"/>
    <col min="7" max="7" width="19" customWidth="1"/>
    <col min="8" max="8" width="18.28515625" customWidth="1"/>
  </cols>
  <sheetData>
    <row r="1" spans="1:9">
      <c r="C1">
        <v>1</v>
      </c>
      <c r="D1">
        <v>2</v>
      </c>
      <c r="E1">
        <v>3</v>
      </c>
      <c r="F1">
        <v>4</v>
      </c>
      <c r="G1">
        <v>5</v>
      </c>
      <c r="H1">
        <v>6</v>
      </c>
      <c r="I1">
        <v>7</v>
      </c>
    </row>
    <row r="2" spans="1:9">
      <c r="A2" t="s">
        <v>0</v>
      </c>
      <c r="B2" s="1" t="s">
        <v>51</v>
      </c>
      <c r="C2" t="s">
        <v>17</v>
      </c>
      <c r="D2" t="s">
        <v>12</v>
      </c>
      <c r="E2" t="s">
        <v>12</v>
      </c>
      <c r="F2" t="s">
        <v>12</v>
      </c>
      <c r="G2" t="s">
        <v>17</v>
      </c>
      <c r="H2" t="s">
        <v>17</v>
      </c>
    </row>
    <row r="3" spans="1:9">
      <c r="A3" t="s">
        <v>1</v>
      </c>
      <c r="B3" s="1" t="s">
        <v>52</v>
      </c>
      <c r="C3" t="s">
        <v>12</v>
      </c>
      <c r="D3" t="s">
        <v>12</v>
      </c>
      <c r="E3" t="s">
        <v>12</v>
      </c>
      <c r="F3" t="s">
        <v>17</v>
      </c>
      <c r="G3" t="s">
        <v>12</v>
      </c>
      <c r="H3" t="s">
        <v>17</v>
      </c>
    </row>
    <row r="4" spans="1:9">
      <c r="A4" t="s">
        <v>2</v>
      </c>
      <c r="B4" s="1" t="s">
        <v>8</v>
      </c>
      <c r="C4" t="s">
        <v>142</v>
      </c>
      <c r="D4" s="3" t="s">
        <v>148</v>
      </c>
      <c r="E4" s="3" t="s">
        <v>152</v>
      </c>
      <c r="G4" t="s">
        <v>161</v>
      </c>
      <c r="H4" s="3" t="s">
        <v>166</v>
      </c>
    </row>
    <row r="5" spans="1:9" ht="285">
      <c r="A5" t="s">
        <v>3</v>
      </c>
      <c r="B5" s="1" t="s">
        <v>9</v>
      </c>
      <c r="C5" s="52" t="s">
        <v>143</v>
      </c>
      <c r="D5" s="82">
        <v>1000</v>
      </c>
      <c r="E5" s="51" t="s">
        <v>153</v>
      </c>
      <c r="F5" s="53"/>
      <c r="G5" s="52" t="s">
        <v>162</v>
      </c>
      <c r="H5" s="53">
        <v>0</v>
      </c>
    </row>
    <row r="6" spans="1:9">
      <c r="B6" s="1"/>
      <c r="C6" s="52">
        <v>0</v>
      </c>
      <c r="D6" s="82">
        <v>1000</v>
      </c>
      <c r="E6" s="51">
        <v>31901</v>
      </c>
      <c r="F6" s="53"/>
      <c r="G6" s="52">
        <v>0</v>
      </c>
      <c r="H6" s="53">
        <v>0</v>
      </c>
    </row>
    <row r="7" spans="1:9">
      <c r="B7" s="1"/>
      <c r="C7" s="59"/>
      <c r="D7" s="83"/>
      <c r="E7" s="58"/>
      <c r="F7" s="60"/>
      <c r="G7" s="59"/>
      <c r="H7" s="60"/>
      <c r="I7" s="84">
        <f>SUM(C6:H6)</f>
        <v>32901</v>
      </c>
    </row>
    <row r="8" spans="1:9" ht="409.5">
      <c r="A8" t="s">
        <v>4</v>
      </c>
      <c r="B8" s="1" t="s">
        <v>11</v>
      </c>
      <c r="C8" s="69" t="s">
        <v>144</v>
      </c>
      <c r="D8" s="68"/>
      <c r="E8" s="86" t="s">
        <v>154</v>
      </c>
      <c r="F8" s="68"/>
      <c r="G8" s="68"/>
      <c r="H8" s="68">
        <v>0</v>
      </c>
    </row>
    <row r="9" spans="1:9" s="24" customFormat="1">
      <c r="B9" s="85"/>
      <c r="C9" s="87">
        <v>0</v>
      </c>
      <c r="D9" s="88"/>
      <c r="E9" s="89">
        <v>20353</v>
      </c>
      <c r="F9" s="88"/>
      <c r="G9" s="88"/>
      <c r="H9" s="88">
        <v>0</v>
      </c>
    </row>
    <row r="10" spans="1:9">
      <c r="B10" s="1"/>
      <c r="C10" s="71"/>
      <c r="D10" s="70"/>
      <c r="E10" s="90"/>
      <c r="F10" s="70"/>
      <c r="G10" s="70"/>
      <c r="H10" s="70"/>
      <c r="I10" s="79">
        <f>SUM(C9:H9)</f>
        <v>20353</v>
      </c>
    </row>
    <row r="11" spans="1:9">
      <c r="A11" t="s">
        <v>5</v>
      </c>
      <c r="B11" s="1" t="s">
        <v>56</v>
      </c>
      <c r="C11" s="3" t="s">
        <v>145</v>
      </c>
      <c r="D11" s="3" t="s">
        <v>149</v>
      </c>
      <c r="E11" s="3" t="s">
        <v>155</v>
      </c>
      <c r="F11" s="3" t="s">
        <v>158</v>
      </c>
      <c r="G11" s="3" t="s">
        <v>163</v>
      </c>
      <c r="H11" s="3" t="s">
        <v>167</v>
      </c>
    </row>
    <row r="12" spans="1:9">
      <c r="C12" s="3" t="s">
        <v>146</v>
      </c>
      <c r="D12" s="3" t="s">
        <v>150</v>
      </c>
      <c r="E12" s="3" t="s">
        <v>156</v>
      </c>
      <c r="F12" s="3" t="s">
        <v>159</v>
      </c>
      <c r="G12" s="3" t="s">
        <v>164</v>
      </c>
      <c r="H12" s="3" t="s">
        <v>168</v>
      </c>
    </row>
    <row r="13" spans="1:9">
      <c r="C13" s="3" t="s">
        <v>147</v>
      </c>
      <c r="D13" s="2" t="s">
        <v>151</v>
      </c>
      <c r="E13" s="3" t="s">
        <v>157</v>
      </c>
      <c r="F13" s="3" t="s">
        <v>160</v>
      </c>
      <c r="G13" s="3" t="s">
        <v>165</v>
      </c>
      <c r="H13" s="3" t="s">
        <v>169</v>
      </c>
    </row>
  </sheetData>
  <hyperlinks>
    <hyperlink ref="D13"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28"/>
  <sheetViews>
    <sheetView zoomScale="55" zoomScaleNormal="55" workbookViewId="0">
      <selection activeCell="E5" sqref="E5"/>
    </sheetView>
  </sheetViews>
  <sheetFormatPr defaultRowHeight="15"/>
  <cols>
    <col min="1" max="1" width="5.140625" style="49" customWidth="1"/>
    <col min="2" max="2" width="20" style="29" customWidth="1"/>
    <col min="3" max="3" width="24.42578125" customWidth="1"/>
    <col min="4" max="4" width="17.140625" customWidth="1"/>
    <col min="5" max="5" width="51.140625" customWidth="1"/>
    <col min="6" max="6" width="19.42578125" customWidth="1"/>
    <col min="7" max="7" width="27" customWidth="1"/>
    <col min="8" max="8" width="21.28515625" customWidth="1"/>
    <col min="9" max="10" width="22.5703125" customWidth="1"/>
    <col min="11" max="11" width="9.7109375" bestFit="1" customWidth="1"/>
  </cols>
  <sheetData>
    <row r="1" spans="1:11">
      <c r="C1">
        <v>1</v>
      </c>
      <c r="D1">
        <v>2</v>
      </c>
      <c r="E1">
        <v>3</v>
      </c>
      <c r="F1">
        <v>4</v>
      </c>
      <c r="G1">
        <v>5</v>
      </c>
      <c r="H1">
        <v>6</v>
      </c>
      <c r="I1">
        <v>7</v>
      </c>
      <c r="J1">
        <v>8</v>
      </c>
    </row>
    <row r="2" spans="1:11">
      <c r="A2" s="49" t="s">
        <v>0</v>
      </c>
      <c r="B2" s="96" t="s">
        <v>118</v>
      </c>
      <c r="C2" t="s">
        <v>12</v>
      </c>
      <c r="D2" t="s">
        <v>12</v>
      </c>
      <c r="E2" t="s">
        <v>12</v>
      </c>
      <c r="F2" t="s">
        <v>17</v>
      </c>
      <c r="G2" t="s">
        <v>17</v>
      </c>
      <c r="H2" t="s">
        <v>12</v>
      </c>
      <c r="I2" t="s">
        <v>12</v>
      </c>
      <c r="J2" t="s">
        <v>17</v>
      </c>
    </row>
    <row r="3" spans="1:11">
      <c r="A3" s="49" t="s">
        <v>1</v>
      </c>
      <c r="B3" s="96" t="s">
        <v>119</v>
      </c>
      <c r="C3" t="s">
        <v>12</v>
      </c>
      <c r="D3" t="s">
        <v>12</v>
      </c>
      <c r="E3" t="s">
        <v>12</v>
      </c>
      <c r="F3" t="s">
        <v>17</v>
      </c>
      <c r="G3" t="s">
        <v>12</v>
      </c>
      <c r="H3" t="s">
        <v>12</v>
      </c>
      <c r="I3" t="s">
        <v>12</v>
      </c>
    </row>
    <row r="4" spans="1:11">
      <c r="A4" s="49" t="s">
        <v>2</v>
      </c>
      <c r="B4" s="96" t="s">
        <v>8</v>
      </c>
      <c r="C4" s="3" t="s">
        <v>115</v>
      </c>
      <c r="D4" s="3" t="s">
        <v>126</v>
      </c>
      <c r="E4" s="3" t="s">
        <v>131</v>
      </c>
      <c r="G4" s="3" t="s">
        <v>293</v>
      </c>
      <c r="H4" s="3" t="s">
        <v>298</v>
      </c>
      <c r="I4" s="3" t="s">
        <v>305</v>
      </c>
      <c r="J4" s="3"/>
    </row>
    <row r="5" spans="1:11" ht="90">
      <c r="A5" s="49" t="s">
        <v>3</v>
      </c>
      <c r="B5" s="96" t="s">
        <v>120</v>
      </c>
      <c r="C5" s="52" t="s">
        <v>116</v>
      </c>
      <c r="D5" s="53"/>
      <c r="E5" s="51" t="s">
        <v>132</v>
      </c>
      <c r="F5" s="53"/>
      <c r="G5" s="53">
        <v>0</v>
      </c>
      <c r="H5" s="52" t="s">
        <v>299</v>
      </c>
      <c r="I5" s="52" t="s">
        <v>306</v>
      </c>
      <c r="J5" s="52"/>
    </row>
    <row r="6" spans="1:11">
      <c r="B6" s="96"/>
      <c r="C6" s="53">
        <v>303395.90000000002</v>
      </c>
      <c r="D6" s="53"/>
      <c r="E6" s="51">
        <v>4500</v>
      </c>
      <c r="F6" s="53"/>
      <c r="G6" s="53"/>
      <c r="H6" s="52">
        <v>26500</v>
      </c>
      <c r="I6" s="52">
        <v>26250</v>
      </c>
      <c r="J6" s="52"/>
    </row>
    <row r="7" spans="1:11">
      <c r="B7" s="96"/>
      <c r="C7" s="52"/>
      <c r="D7" s="53"/>
      <c r="E7" s="51">
        <v>2250</v>
      </c>
      <c r="F7" s="53"/>
      <c r="G7" s="53"/>
      <c r="H7" s="52"/>
      <c r="I7" s="52"/>
      <c r="J7" s="52"/>
    </row>
    <row r="8" spans="1:11">
      <c r="B8" s="96"/>
      <c r="C8" s="52"/>
      <c r="D8" s="53"/>
      <c r="E8" s="51">
        <v>2000</v>
      </c>
      <c r="F8" s="53"/>
      <c r="G8" s="53"/>
      <c r="H8" s="52"/>
      <c r="I8" s="52"/>
      <c r="J8" s="52"/>
    </row>
    <row r="9" spans="1:11">
      <c r="B9" s="96"/>
      <c r="C9" s="52"/>
      <c r="D9" s="53"/>
      <c r="E9" s="51">
        <v>4000</v>
      </c>
      <c r="F9" s="53"/>
      <c r="G9" s="53"/>
      <c r="H9" s="52"/>
      <c r="I9" s="52"/>
      <c r="J9" s="52"/>
    </row>
    <row r="10" spans="1:11">
      <c r="B10" s="96"/>
      <c r="C10" s="52"/>
      <c r="D10" s="53"/>
      <c r="E10" s="51">
        <v>600</v>
      </c>
      <c r="F10" s="53"/>
      <c r="G10" s="53"/>
      <c r="H10" s="52"/>
      <c r="I10" s="52"/>
      <c r="J10" s="52"/>
    </row>
    <row r="11" spans="1:11">
      <c r="B11" s="96"/>
      <c r="C11" s="52">
        <f>SUM(C6:C10)</f>
        <v>303395.90000000002</v>
      </c>
      <c r="D11" s="52">
        <f t="shared" ref="D11:I11" si="0">SUM(D6:D10)</f>
        <v>0</v>
      </c>
      <c r="E11" s="52">
        <f t="shared" si="0"/>
        <v>13350</v>
      </c>
      <c r="F11" s="52">
        <f t="shared" si="0"/>
        <v>0</v>
      </c>
      <c r="G11" s="52">
        <f t="shared" si="0"/>
        <v>0</v>
      </c>
      <c r="H11" s="52">
        <f t="shared" si="0"/>
        <v>26500</v>
      </c>
      <c r="I11" s="52">
        <f t="shared" si="0"/>
        <v>26250</v>
      </c>
      <c r="J11" s="52"/>
    </row>
    <row r="12" spans="1:11">
      <c r="B12" s="96" t="s">
        <v>361</v>
      </c>
      <c r="C12" s="59"/>
      <c r="D12" s="60"/>
      <c r="E12" s="58"/>
      <c r="F12" s="60"/>
      <c r="G12" s="60"/>
      <c r="H12" s="59"/>
      <c r="I12" s="59"/>
      <c r="J12" s="59"/>
      <c r="K12" s="95">
        <f>SUM(C11:I11)</f>
        <v>369495.9</v>
      </c>
    </row>
    <row r="13" spans="1:11" ht="135">
      <c r="A13" s="49" t="s">
        <v>4</v>
      </c>
      <c r="B13" s="96" t="s">
        <v>121</v>
      </c>
      <c r="C13" s="54" t="s">
        <v>122</v>
      </c>
      <c r="D13" s="55"/>
      <c r="E13" s="44" t="s">
        <v>133</v>
      </c>
      <c r="F13" s="55"/>
      <c r="G13" s="55">
        <v>0</v>
      </c>
      <c r="H13" s="54" t="s">
        <v>300</v>
      </c>
      <c r="I13" s="55"/>
      <c r="J13" s="55"/>
    </row>
    <row r="14" spans="1:11">
      <c r="B14" s="96"/>
      <c r="C14" s="54">
        <v>24773.957999999999</v>
      </c>
      <c r="D14" s="55"/>
      <c r="E14" s="44">
        <v>1989.5</v>
      </c>
      <c r="F14" s="55"/>
      <c r="G14" s="55"/>
      <c r="H14" s="54"/>
      <c r="I14" s="55"/>
      <c r="J14" s="55"/>
    </row>
    <row r="15" spans="1:11">
      <c r="B15" s="96"/>
      <c r="C15" s="54"/>
      <c r="D15" s="55"/>
      <c r="E15" s="44">
        <v>230</v>
      </c>
      <c r="F15" s="55"/>
      <c r="G15" s="55"/>
      <c r="H15" s="54"/>
      <c r="I15" s="55"/>
      <c r="J15" s="55"/>
    </row>
    <row r="16" spans="1:11">
      <c r="B16" s="96"/>
      <c r="C16" s="54"/>
      <c r="D16" s="55"/>
      <c r="E16" s="44">
        <v>813</v>
      </c>
      <c r="F16" s="55"/>
      <c r="G16" s="55"/>
      <c r="H16" s="54"/>
      <c r="I16" s="55"/>
      <c r="J16" s="55"/>
    </row>
    <row r="17" spans="1:11">
      <c r="B17" s="96"/>
      <c r="C17" s="54"/>
      <c r="D17" s="55"/>
      <c r="E17" s="44">
        <v>2250</v>
      </c>
      <c r="F17" s="55"/>
      <c r="G17" s="55"/>
      <c r="H17" s="54"/>
      <c r="I17" s="55"/>
      <c r="J17" s="55"/>
    </row>
    <row r="18" spans="1:11">
      <c r="B18" s="96"/>
      <c r="C18" s="54"/>
      <c r="D18" s="55"/>
      <c r="E18" s="44">
        <v>1164.8</v>
      </c>
      <c r="F18" s="55"/>
      <c r="G18" s="55"/>
      <c r="H18" s="54"/>
      <c r="I18" s="55"/>
      <c r="J18" s="55"/>
    </row>
    <row r="19" spans="1:11">
      <c r="B19" s="96"/>
      <c r="C19" s="54"/>
      <c r="D19" s="55"/>
      <c r="E19" s="44">
        <v>1276</v>
      </c>
      <c r="F19" s="55"/>
      <c r="G19" s="55"/>
      <c r="H19" s="54"/>
      <c r="I19" s="55"/>
      <c r="J19" s="55"/>
    </row>
    <row r="20" spans="1:11">
      <c r="B20" s="96"/>
      <c r="C20" s="54"/>
      <c r="D20" s="55"/>
      <c r="E20" s="44">
        <v>970</v>
      </c>
      <c r="F20" s="55"/>
      <c r="G20" s="55"/>
      <c r="H20" s="54"/>
      <c r="I20" s="55"/>
      <c r="J20" s="55"/>
    </row>
    <row r="21" spans="1:11">
      <c r="B21" s="96"/>
      <c r="C21" s="54"/>
      <c r="D21" s="55"/>
      <c r="E21" s="44">
        <v>1980</v>
      </c>
      <c r="F21" s="55"/>
      <c r="G21" s="55"/>
      <c r="H21" s="54"/>
      <c r="I21" s="55"/>
      <c r="J21" s="55"/>
    </row>
    <row r="22" spans="1:11">
      <c r="B22" s="96"/>
      <c r="C22" s="54"/>
      <c r="D22" s="55"/>
      <c r="E22" s="44">
        <v>2000</v>
      </c>
      <c r="F22" s="55"/>
      <c r="G22" s="55"/>
      <c r="H22" s="54"/>
      <c r="I22" s="55"/>
      <c r="J22" s="55"/>
    </row>
    <row r="23" spans="1:11">
      <c r="B23" s="96"/>
      <c r="C23" s="44">
        <f t="shared" ref="C23:D23" si="1">SUM(C14:C22)</f>
        <v>24773.957999999999</v>
      </c>
      <c r="D23" s="44">
        <f t="shared" si="1"/>
        <v>0</v>
      </c>
      <c r="E23" s="44">
        <f>SUM(E14:E22)</f>
        <v>12673.3</v>
      </c>
      <c r="F23" s="44">
        <f t="shared" ref="F23" si="2">SUM(F14:F22)</f>
        <v>0</v>
      </c>
      <c r="G23" s="44">
        <f t="shared" ref="G23:H23" si="3">SUM(G14:G22)</f>
        <v>0</v>
      </c>
      <c r="H23" s="44">
        <f t="shared" si="3"/>
        <v>0</v>
      </c>
      <c r="I23" s="44">
        <f t="shared" ref="I23" si="4">SUM(I14:I22)</f>
        <v>0</v>
      </c>
      <c r="J23" s="44"/>
    </row>
    <row r="24" spans="1:11">
      <c r="B24" s="96"/>
      <c r="C24" s="71"/>
      <c r="D24" s="70"/>
      <c r="E24" s="90"/>
      <c r="F24" s="70"/>
      <c r="G24" s="70"/>
      <c r="H24" s="71"/>
      <c r="I24" s="70"/>
      <c r="J24" s="70"/>
      <c r="K24" s="97">
        <f>SUM(C23:I23)</f>
        <v>37447.258000000002</v>
      </c>
    </row>
    <row r="25" spans="1:11" ht="240">
      <c r="A25" s="49" t="s">
        <v>5</v>
      </c>
      <c r="B25" s="96" t="s">
        <v>55</v>
      </c>
      <c r="C25" s="4" t="s">
        <v>117</v>
      </c>
      <c r="D25" t="s">
        <v>127</v>
      </c>
      <c r="E25" s="4" t="s">
        <v>134</v>
      </c>
      <c r="F25" s="3" t="s">
        <v>138</v>
      </c>
      <c r="G25" t="s">
        <v>294</v>
      </c>
      <c r="H25" s="3" t="s">
        <v>301</v>
      </c>
      <c r="I25" s="3" t="s">
        <v>307</v>
      </c>
      <c r="J25" s="3"/>
    </row>
    <row r="26" spans="1:11">
      <c r="A26" s="49" t="s">
        <v>48</v>
      </c>
      <c r="B26" s="96" t="s">
        <v>56</v>
      </c>
      <c r="C26" s="3" t="s">
        <v>123</v>
      </c>
      <c r="D26" s="3" t="s">
        <v>128</v>
      </c>
      <c r="E26" s="3" t="s">
        <v>135</v>
      </c>
      <c r="F26" s="3" t="s">
        <v>139</v>
      </c>
      <c r="G26" s="3" t="s">
        <v>295</v>
      </c>
      <c r="H26" s="3" t="s">
        <v>302</v>
      </c>
      <c r="I26" s="3" t="s">
        <v>308</v>
      </c>
      <c r="J26" s="3" t="s">
        <v>365</v>
      </c>
    </row>
    <row r="27" spans="1:11">
      <c r="C27" s="3" t="s">
        <v>124</v>
      </c>
      <c r="D27" s="3" t="s">
        <v>129</v>
      </c>
      <c r="E27" s="3" t="s">
        <v>136</v>
      </c>
      <c r="F27" s="3" t="s">
        <v>140</v>
      </c>
      <c r="G27" s="3" t="s">
        <v>296</v>
      </c>
      <c r="H27" s="3" t="s">
        <v>303</v>
      </c>
      <c r="I27" s="3" t="s">
        <v>309</v>
      </c>
      <c r="J27" s="3" t="s">
        <v>366</v>
      </c>
    </row>
    <row r="28" spans="1:11">
      <c r="C28" s="3" t="s">
        <v>125</v>
      </c>
      <c r="D28" s="3" t="s">
        <v>130</v>
      </c>
      <c r="E28" s="3" t="s">
        <v>137</v>
      </c>
      <c r="F28" s="3" t="s">
        <v>141</v>
      </c>
      <c r="G28" s="3" t="s">
        <v>297</v>
      </c>
      <c r="H28" s="3" t="s">
        <v>304</v>
      </c>
      <c r="I28" s="3" t="s">
        <v>310</v>
      </c>
      <c r="J28" s="3" t="s">
        <v>367</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M20"/>
  <sheetViews>
    <sheetView topLeftCell="A5" zoomScale="40" zoomScaleNormal="40" workbookViewId="0">
      <selection activeCell="B24" sqref="B24"/>
    </sheetView>
  </sheetViews>
  <sheetFormatPr defaultRowHeight="15"/>
  <cols>
    <col min="1" max="1" width="9.140625" style="49"/>
    <col min="2" max="2" width="9.140625" style="29"/>
    <col min="3" max="3" width="22.140625" customWidth="1"/>
    <col min="4" max="4" width="16.28515625" customWidth="1"/>
    <col min="5" max="5" width="18.5703125" customWidth="1"/>
    <col min="6" max="6" width="22.42578125" customWidth="1"/>
    <col min="7" max="7" width="30.5703125" customWidth="1"/>
    <col min="8" max="8" width="50.140625" customWidth="1"/>
    <col min="9" max="9" width="61" customWidth="1"/>
    <col min="10" max="10" width="25.5703125" customWidth="1"/>
    <col min="11" max="12" width="21.7109375" customWidth="1"/>
    <col min="13" max="13" width="17.5703125" customWidth="1"/>
  </cols>
  <sheetData>
    <row r="1" spans="1:13">
      <c r="C1">
        <v>1</v>
      </c>
      <c r="D1">
        <v>2</v>
      </c>
      <c r="E1">
        <v>3</v>
      </c>
      <c r="F1">
        <v>4</v>
      </c>
      <c r="G1">
        <v>5</v>
      </c>
      <c r="H1">
        <v>6</v>
      </c>
      <c r="I1">
        <v>7</v>
      </c>
      <c r="J1">
        <v>8</v>
      </c>
      <c r="K1">
        <v>9</v>
      </c>
    </row>
    <row r="2" spans="1:13">
      <c r="A2" s="49" t="s">
        <v>0</v>
      </c>
      <c r="B2" s="96" t="s">
        <v>118</v>
      </c>
      <c r="C2" t="s">
        <v>17</v>
      </c>
      <c r="D2" t="s">
        <v>17</v>
      </c>
      <c r="E2" t="s">
        <v>17</v>
      </c>
      <c r="F2" t="s">
        <v>17</v>
      </c>
      <c r="G2" t="s">
        <v>12</v>
      </c>
      <c r="H2" t="s">
        <v>17</v>
      </c>
      <c r="I2" t="s">
        <v>12</v>
      </c>
      <c r="J2" t="s">
        <v>333</v>
      </c>
      <c r="K2" t="s">
        <v>17</v>
      </c>
    </row>
    <row r="3" spans="1:13">
      <c r="A3" s="49" t="s">
        <v>1</v>
      </c>
      <c r="B3" s="96" t="s">
        <v>119</v>
      </c>
      <c r="C3" t="s">
        <v>12</v>
      </c>
      <c r="D3" t="s">
        <v>17</v>
      </c>
      <c r="E3" t="s">
        <v>17</v>
      </c>
      <c r="F3" t="s">
        <v>17</v>
      </c>
      <c r="G3" t="s">
        <v>17</v>
      </c>
      <c r="H3" t="s">
        <v>17</v>
      </c>
      <c r="I3" t="s">
        <v>12</v>
      </c>
      <c r="J3" t="s">
        <v>12</v>
      </c>
      <c r="K3" t="s">
        <v>12</v>
      </c>
    </row>
    <row r="4" spans="1:13" ht="240">
      <c r="A4" s="49" t="s">
        <v>2</v>
      </c>
      <c r="B4" s="96" t="s">
        <v>8</v>
      </c>
      <c r="C4" s="4" t="s">
        <v>170</v>
      </c>
      <c r="I4" s="4" t="s">
        <v>327</v>
      </c>
      <c r="J4" t="s">
        <v>334</v>
      </c>
      <c r="K4" s="4" t="s">
        <v>340</v>
      </c>
      <c r="L4" s="4"/>
    </row>
    <row r="5" spans="1:13" ht="195">
      <c r="A5" s="49" t="s">
        <v>3</v>
      </c>
      <c r="B5" s="96" t="s">
        <v>120</v>
      </c>
      <c r="C5" s="53">
        <v>0</v>
      </c>
      <c r="D5" s="53"/>
      <c r="E5" s="53"/>
      <c r="F5" s="53"/>
      <c r="G5" s="53" t="s">
        <v>318</v>
      </c>
      <c r="H5" s="53"/>
      <c r="I5" s="51" t="s">
        <v>328</v>
      </c>
      <c r="J5" s="53"/>
      <c r="K5" s="53" t="s">
        <v>341</v>
      </c>
      <c r="L5" s="53"/>
    </row>
    <row r="6" spans="1:13">
      <c r="B6" s="96"/>
      <c r="C6" s="53"/>
      <c r="D6" s="53"/>
      <c r="E6" s="53"/>
      <c r="F6" s="53"/>
      <c r="G6" s="53">
        <v>100</v>
      </c>
      <c r="H6" s="53"/>
      <c r="I6" s="51">
        <v>5000</v>
      </c>
      <c r="J6" s="53"/>
      <c r="K6" s="53"/>
      <c r="L6" s="53"/>
    </row>
    <row r="7" spans="1:13">
      <c r="B7" s="96"/>
      <c r="C7" s="53"/>
      <c r="D7" s="53"/>
      <c r="E7" s="53"/>
      <c r="F7" s="53"/>
      <c r="G7" s="53"/>
      <c r="H7" s="53"/>
      <c r="I7" s="51">
        <v>5000</v>
      </c>
      <c r="J7" s="53"/>
      <c r="K7" s="53"/>
      <c r="L7" s="53"/>
    </row>
    <row r="8" spans="1:13">
      <c r="B8" s="96"/>
      <c r="C8" s="53"/>
      <c r="D8" s="53"/>
      <c r="E8" s="53"/>
      <c r="F8" s="53"/>
      <c r="G8" s="53"/>
      <c r="H8" s="53"/>
      <c r="I8" s="51">
        <v>5000</v>
      </c>
      <c r="J8" s="53"/>
      <c r="K8" s="53"/>
      <c r="L8" s="53"/>
    </row>
    <row r="9" spans="1:13">
      <c r="B9" s="96"/>
      <c r="C9" s="53"/>
      <c r="D9" s="53"/>
      <c r="E9" s="53"/>
      <c r="F9" s="53"/>
      <c r="G9" s="53"/>
      <c r="H9" s="53"/>
      <c r="I9" s="51">
        <v>5000</v>
      </c>
      <c r="J9" s="53"/>
      <c r="K9" s="53"/>
      <c r="L9" s="53"/>
    </row>
    <row r="10" spans="1:13">
      <c r="B10" s="96"/>
      <c r="C10" s="53"/>
      <c r="D10" s="53"/>
      <c r="E10" s="53"/>
      <c r="F10" s="53"/>
      <c r="G10" s="53"/>
      <c r="H10" s="53"/>
      <c r="I10" s="51">
        <v>5000</v>
      </c>
      <c r="J10" s="53"/>
      <c r="K10" s="53"/>
      <c r="L10" s="53"/>
    </row>
    <row r="11" spans="1:13">
      <c r="B11" s="96"/>
      <c r="C11" s="53"/>
      <c r="D11" s="53"/>
      <c r="E11" s="53"/>
      <c r="F11" s="53"/>
      <c r="G11" s="53"/>
      <c r="H11" s="53"/>
      <c r="I11" s="51">
        <v>2500</v>
      </c>
      <c r="J11" s="53"/>
      <c r="K11" s="53"/>
      <c r="L11" s="53"/>
    </row>
    <row r="12" spans="1:13">
      <c r="B12" s="96"/>
      <c r="C12" s="53">
        <f>SUM(C6:C11)</f>
        <v>0</v>
      </c>
      <c r="D12" s="53">
        <f t="shared" ref="D12:K12" si="0">SUM(D6:D11)</f>
        <v>0</v>
      </c>
      <c r="E12" s="53">
        <f t="shared" si="0"/>
        <v>0</v>
      </c>
      <c r="F12" s="53">
        <f t="shared" si="0"/>
        <v>0</v>
      </c>
      <c r="G12" s="53">
        <f t="shared" si="0"/>
        <v>100</v>
      </c>
      <c r="H12" s="53">
        <f t="shared" si="0"/>
        <v>0</v>
      </c>
      <c r="I12" s="53">
        <f t="shared" si="0"/>
        <v>27500</v>
      </c>
      <c r="J12" s="53">
        <f t="shared" si="0"/>
        <v>0</v>
      </c>
      <c r="K12" s="53">
        <f t="shared" si="0"/>
        <v>0</v>
      </c>
      <c r="L12" s="53"/>
    </row>
    <row r="13" spans="1:13">
      <c r="B13" s="96" t="s">
        <v>368</v>
      </c>
      <c r="C13" s="60"/>
      <c r="D13" s="60"/>
      <c r="E13" s="60"/>
      <c r="F13" s="60"/>
      <c r="G13" s="60"/>
      <c r="H13" s="60"/>
      <c r="I13" s="60"/>
      <c r="J13" s="60"/>
      <c r="K13" s="60"/>
      <c r="L13" s="60"/>
      <c r="M13" s="84">
        <f>SUM(C12:K12)</f>
        <v>27600</v>
      </c>
    </row>
    <row r="14" spans="1:13">
      <c r="A14" s="49" t="s">
        <v>4</v>
      </c>
      <c r="B14" s="96" t="s">
        <v>121</v>
      </c>
      <c r="C14">
        <v>0</v>
      </c>
      <c r="J14" s="5" t="s">
        <v>335</v>
      </c>
    </row>
    <row r="15" spans="1:13">
      <c r="B15" s="96"/>
      <c r="C15" s="68">
        <v>0</v>
      </c>
      <c r="D15" s="68"/>
      <c r="E15" s="68"/>
      <c r="F15" s="68"/>
      <c r="G15" s="68"/>
      <c r="H15" s="68"/>
      <c r="I15" s="68"/>
      <c r="J15" s="68">
        <v>6000</v>
      </c>
      <c r="K15" s="68"/>
      <c r="L15" s="68"/>
    </row>
    <row r="16" spans="1:13">
      <c r="B16" s="96"/>
      <c r="C16" s="70"/>
      <c r="D16" s="70"/>
      <c r="E16" s="70"/>
      <c r="F16" s="70"/>
      <c r="G16" s="70"/>
      <c r="H16" s="70"/>
      <c r="I16" s="70"/>
      <c r="J16" s="100"/>
      <c r="K16" s="70"/>
      <c r="L16" s="70"/>
      <c r="M16" s="101">
        <f>SUM(C15:J15)</f>
        <v>6000</v>
      </c>
    </row>
    <row r="17" spans="1:12" ht="390">
      <c r="A17" s="49" t="s">
        <v>5</v>
      </c>
      <c r="B17" s="96" t="s">
        <v>55</v>
      </c>
      <c r="C17" t="s">
        <v>171</v>
      </c>
      <c r="E17" s="3" t="s">
        <v>178</v>
      </c>
      <c r="G17" s="5" t="s">
        <v>319</v>
      </c>
      <c r="H17" s="4" t="s">
        <v>323</v>
      </c>
      <c r="I17" s="4" t="s">
        <v>329</v>
      </c>
      <c r="J17" s="5" t="s">
        <v>336</v>
      </c>
      <c r="K17" s="5" t="s">
        <v>342</v>
      </c>
      <c r="L17" s="5"/>
    </row>
    <row r="18" spans="1:12">
      <c r="A18" s="49" t="s">
        <v>48</v>
      </c>
      <c r="B18" s="96" t="s">
        <v>56</v>
      </c>
      <c r="C18" s="3" t="s">
        <v>172</v>
      </c>
      <c r="D18" s="3" t="s">
        <v>175</v>
      </c>
      <c r="E18" s="3" t="s">
        <v>179</v>
      </c>
      <c r="F18" s="5" t="s">
        <v>315</v>
      </c>
      <c r="G18" s="5" t="s">
        <v>320</v>
      </c>
      <c r="H18" s="10" t="s">
        <v>324</v>
      </c>
      <c r="I18" s="7" t="s">
        <v>330</v>
      </c>
      <c r="J18" s="5" t="s">
        <v>337</v>
      </c>
      <c r="K18" t="s">
        <v>343</v>
      </c>
    </row>
    <row r="19" spans="1:12">
      <c r="C19" s="3" t="s">
        <v>173</v>
      </c>
      <c r="D19" s="3" t="s">
        <v>176</v>
      </c>
      <c r="E19" s="3" t="s">
        <v>180</v>
      </c>
      <c r="F19" s="7" t="s">
        <v>316</v>
      </c>
      <c r="G19" s="5" t="s">
        <v>321</v>
      </c>
      <c r="H19" s="6" t="s">
        <v>325</v>
      </c>
      <c r="I19" s="5" t="s">
        <v>331</v>
      </c>
      <c r="J19" s="5" t="s">
        <v>338</v>
      </c>
      <c r="K19" s="5" t="s">
        <v>344</v>
      </c>
      <c r="L19" s="5"/>
    </row>
    <row r="20" spans="1:12">
      <c r="C20" s="3" t="s">
        <v>174</v>
      </c>
      <c r="D20" s="3" t="s">
        <v>177</v>
      </c>
      <c r="E20" s="3" t="s">
        <v>181</v>
      </c>
      <c r="F20" s="2" t="s">
        <v>317</v>
      </c>
      <c r="G20" s="5" t="s">
        <v>322</v>
      </c>
      <c r="H20" s="6" t="s">
        <v>326</v>
      </c>
      <c r="I20" s="5" t="s">
        <v>332</v>
      </c>
      <c r="J20" s="5" t="s">
        <v>339</v>
      </c>
      <c r="K20" s="2" t="s">
        <v>345</v>
      </c>
      <c r="L20" s="2"/>
    </row>
  </sheetData>
  <hyperlinks>
    <hyperlink ref="F20" r:id="rId1" display="mailto:benova.edita@suscch.eu"/>
    <hyperlink ref="K20" r:id="rId2" display="mailto:karolina.mikova@vlada.gov.sk"/>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H38"/>
  <sheetViews>
    <sheetView zoomScale="55" zoomScaleNormal="55" workbookViewId="0">
      <selection activeCell="AB42" sqref="AB42"/>
    </sheetView>
  </sheetViews>
  <sheetFormatPr defaultRowHeight="15"/>
  <cols>
    <col min="1" max="1" width="21.42578125" customWidth="1"/>
    <col min="2" max="2" width="18.5703125" customWidth="1"/>
    <col min="3" max="3" width="16.85546875" customWidth="1"/>
    <col min="4" max="4" width="21.140625" customWidth="1"/>
    <col min="5" max="6" width="21.140625" style="104" customWidth="1"/>
    <col min="8" max="8" width="26" customWidth="1"/>
    <col min="9" max="9" width="22" customWidth="1"/>
    <col min="12" max="12" width="10.5703125" bestFit="1" customWidth="1"/>
    <col min="15" max="15" width="25.5703125" customWidth="1"/>
    <col min="16" max="16" width="18" customWidth="1"/>
    <col min="22" max="22" width="20.85546875" customWidth="1"/>
    <col min="23" max="23" width="30.85546875" customWidth="1"/>
    <col min="29" max="29" width="23.85546875" customWidth="1"/>
    <col min="30" max="30" width="28.5703125" customWidth="1"/>
  </cols>
  <sheetData>
    <row r="1" spans="1:34">
      <c r="A1" t="s">
        <v>351</v>
      </c>
      <c r="B1" t="s">
        <v>349</v>
      </c>
      <c r="C1" t="s">
        <v>350</v>
      </c>
      <c r="D1" t="s">
        <v>382</v>
      </c>
      <c r="E1" s="104" t="s">
        <v>384</v>
      </c>
      <c r="F1" s="104" t="s">
        <v>385</v>
      </c>
      <c r="H1" t="s">
        <v>352</v>
      </c>
      <c r="I1" t="s">
        <v>406</v>
      </c>
      <c r="O1" t="s">
        <v>358</v>
      </c>
      <c r="P1" t="s">
        <v>405</v>
      </c>
      <c r="V1" t="s">
        <v>362</v>
      </c>
      <c r="W1" t="s">
        <v>407</v>
      </c>
      <c r="AC1" t="s">
        <v>362</v>
      </c>
      <c r="AD1" t="s">
        <v>408</v>
      </c>
    </row>
    <row r="2" spans="1:34">
      <c r="A2" t="s">
        <v>383</v>
      </c>
      <c r="B2">
        <v>62</v>
      </c>
      <c r="C2">
        <v>11</v>
      </c>
      <c r="D2">
        <v>8</v>
      </c>
      <c r="E2" s="104">
        <f>Tabuľka1[[#This Row],[počet odpovedí]]/Tabuľka1[[#This Row],[počet oslovených]]</f>
        <v>0.17741935483870969</v>
      </c>
      <c r="F2" s="104">
        <f>Tabuľka1[[#This Row],[dotazník vyplnili]]/Tabuľka1[[#This Row],[počet oslovených]]</f>
        <v>0.12903225806451613</v>
      </c>
      <c r="H2" t="s">
        <v>392</v>
      </c>
      <c r="I2" s="24">
        <f>nemocnice!AN24</f>
        <v>922351.28</v>
      </c>
      <c r="O2" s="80" t="s">
        <v>356</v>
      </c>
      <c r="P2">
        <v>435365.15</v>
      </c>
      <c r="V2" s="98" t="s">
        <v>363</v>
      </c>
      <c r="W2">
        <v>369495.9</v>
      </c>
      <c r="AC2" s="98" t="s">
        <v>386</v>
      </c>
      <c r="AD2">
        <v>27600</v>
      </c>
      <c r="AH2" s="104"/>
    </row>
    <row r="3" spans="1:34">
      <c r="A3" s="103" t="s">
        <v>369</v>
      </c>
      <c r="B3" s="103">
        <v>30</v>
      </c>
      <c r="C3" s="103">
        <v>15</v>
      </c>
      <c r="D3" s="103">
        <v>9</v>
      </c>
      <c r="E3" s="105">
        <f>Tabuľka1[[#This Row],[počet odpovedí]]/Tabuľka1[[#This Row],[počet oslovených]]</f>
        <v>0.5</v>
      </c>
      <c r="F3" s="105">
        <f>Tabuľka1[[#This Row],[dotazník vyplnili]]/Tabuľka1[[#This Row],[počet oslovených]]</f>
        <v>0.3</v>
      </c>
      <c r="H3" t="s">
        <v>393</v>
      </c>
      <c r="I3" s="24">
        <f>nemocnice!AN47</f>
        <v>1233961.5539999998</v>
      </c>
      <c r="O3" s="81" t="s">
        <v>357</v>
      </c>
      <c r="P3">
        <v>24591</v>
      </c>
      <c r="V3" s="99" t="s">
        <v>364</v>
      </c>
      <c r="W3">
        <v>3744.26</v>
      </c>
      <c r="AC3" s="99" t="s">
        <v>387</v>
      </c>
      <c r="AD3">
        <v>6000</v>
      </c>
      <c r="AH3" s="104"/>
    </row>
    <row r="4" spans="1:34">
      <c r="A4" t="s">
        <v>346</v>
      </c>
      <c r="B4">
        <v>52</v>
      </c>
      <c r="C4">
        <v>13</v>
      </c>
      <c r="D4">
        <v>9</v>
      </c>
      <c r="E4" s="104">
        <f>Tabuľka1[[#This Row],[počet odpovedí]]/Tabuľka1[[#This Row],[počet oslovených]]</f>
        <v>0.25</v>
      </c>
      <c r="F4" s="104">
        <f>Tabuľka1[[#This Row],[dotazník vyplnili]]/Tabuľka1[[#This Row],[počet oslovených]]</f>
        <v>0.17307692307692307</v>
      </c>
      <c r="K4" s="104"/>
      <c r="L4" s="104"/>
    </row>
    <row r="5" spans="1:34">
      <c r="A5" t="s">
        <v>347</v>
      </c>
      <c r="B5">
        <v>52</v>
      </c>
      <c r="C5">
        <v>9</v>
      </c>
      <c r="D5">
        <v>7</v>
      </c>
      <c r="E5" s="104">
        <f>Tabuľka1[[#This Row],[počet odpovedí]]/Tabuľka1[[#This Row],[počet oslovených]]</f>
        <v>0.17307692307692307</v>
      </c>
      <c r="F5" s="104">
        <f>Tabuľka1[[#This Row],[dotazník vyplnili]]/Tabuľka1[[#This Row],[počet oslovených]]</f>
        <v>0.13461538461538461</v>
      </c>
    </row>
    <row r="6" spans="1:34">
      <c r="A6" t="s">
        <v>348</v>
      </c>
      <c r="B6">
        <v>58</v>
      </c>
      <c r="C6">
        <v>37</v>
      </c>
      <c r="D6">
        <v>37</v>
      </c>
      <c r="E6" s="104">
        <f>Tabuľka1[[#This Row],[počet odpovedí]]/Tabuľka1[[#This Row],[počet oslovených]]</f>
        <v>0.63793103448275867</v>
      </c>
      <c r="F6" s="104">
        <f>Tabuľka1[[#This Row],[dotazník vyplnili]]/Tabuľka1[[#This Row],[počet oslovených]]</f>
        <v>0.63793103448275867</v>
      </c>
    </row>
    <row r="31" spans="5:6">
      <c r="E31"/>
      <c r="F31"/>
    </row>
    <row r="32" spans="5:6">
      <c r="E32"/>
      <c r="F32"/>
    </row>
    <row r="33" spans="3:6">
      <c r="E33"/>
      <c r="F33"/>
    </row>
    <row r="34" spans="3:6">
      <c r="E34"/>
      <c r="F34"/>
    </row>
    <row r="35" spans="3:6">
      <c r="E35"/>
      <c r="F35"/>
    </row>
    <row r="36" spans="3:6">
      <c r="E36"/>
      <c r="F36"/>
    </row>
    <row r="38" spans="3:6">
      <c r="C38" s="107"/>
    </row>
  </sheetData>
  <pageMargins left="0.7" right="0.7" top="0.75" bottom="0.75" header="0.3" footer="0.3"/>
  <drawing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7</vt:i4>
      </vt:variant>
    </vt:vector>
  </HeadingPairs>
  <TitlesOfParts>
    <vt:vector size="7" baseType="lpstr">
      <vt:lpstr>nemocnice</vt:lpstr>
      <vt:lpstr>nadacie</vt:lpstr>
      <vt:lpstr>pacientske org.</vt:lpstr>
      <vt:lpstr>zdravtnicke firmy</vt:lpstr>
      <vt:lpstr>statne firmy</vt:lpstr>
      <vt:lpstr>vyhodnotenie</vt:lpstr>
      <vt:lpstr>Hárok1</vt:lpstr>
    </vt:vector>
  </TitlesOfParts>
  <Company>Transparency International Slovensko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TIS</dc:creator>
  <cp:lastModifiedBy>TIS</cp:lastModifiedBy>
  <dcterms:created xsi:type="dcterms:W3CDTF">2013-04-04T07:54:05Z</dcterms:created>
  <dcterms:modified xsi:type="dcterms:W3CDTF">2013-04-30T12:43:32Z</dcterms:modified>
</cp:coreProperties>
</file>