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1415" windowHeight="4365" tabRatio="724" activeTab="1"/>
  </bookViews>
  <sheets>
    <sheet name="nemocnice finančný" sheetId="1" r:id="rId1"/>
    <sheet name="nemocnice nefinančný" sheetId="2" r:id="rId2"/>
    <sheet name="nadácie finančný" sheetId="3" r:id="rId3"/>
    <sheet name="nadácie nefinančný" sheetId="4" r:id="rId4"/>
    <sheet name="koho nadácie podporili" sheetId="5" r:id="rId5"/>
    <sheet name="pac.org finančné" sheetId="6" r:id="rId6"/>
    <sheet name="pac.org nefinančné" sheetId="7" r:id="rId7"/>
    <sheet name="Hárok5" sheetId="8" r:id="rId8"/>
    <sheet name="Hárok1" sheetId="9" r:id="rId9"/>
  </sheets>
  <calcPr calcId="125725"/>
</workbook>
</file>

<file path=xl/calcChain.xml><?xml version="1.0" encoding="utf-8"?>
<calcChain xmlns="http://schemas.openxmlformats.org/spreadsheetml/2006/main">
  <c r="L8" i="2"/>
  <c r="N8" i="1"/>
  <c r="N7"/>
  <c r="N6"/>
  <c r="N5"/>
  <c r="N3"/>
  <c r="L3"/>
  <c r="F255" i="2"/>
  <c r="F253"/>
  <c r="F252"/>
  <c r="F250"/>
  <c r="F245"/>
  <c r="F244"/>
  <c r="F79"/>
  <c r="F78"/>
  <c r="F77"/>
  <c r="F66"/>
  <c r="F63"/>
  <c r="F52"/>
  <c r="F51"/>
  <c r="F50"/>
  <c r="F49"/>
  <c r="F39"/>
  <c r="F32"/>
  <c r="F25"/>
  <c r="F18"/>
  <c r="F10"/>
  <c r="F9"/>
  <c r="F6"/>
  <c r="F4"/>
  <c r="J2"/>
  <c r="J7"/>
  <c r="J6"/>
  <c r="J5"/>
  <c r="J4"/>
  <c r="J3"/>
  <c r="D333"/>
  <c r="J7" i="1"/>
  <c r="J5"/>
  <c r="J4"/>
  <c r="J3"/>
  <c r="J2"/>
  <c r="J9"/>
  <c r="J8"/>
  <c r="J6"/>
  <c r="D360"/>
  <c r="L2" l="1"/>
  <c r="L6"/>
  <c r="L4" i="2"/>
  <c r="J8"/>
  <c r="J10" i="1"/>
</calcChain>
</file>

<file path=xl/sharedStrings.xml><?xml version="1.0" encoding="utf-8"?>
<sst xmlns="http://schemas.openxmlformats.org/spreadsheetml/2006/main" count="2063" uniqueCount="575">
  <si>
    <t>Národná banka Slovenska</t>
  </si>
  <si>
    <t>Nadácia Pontis</t>
  </si>
  <si>
    <t>Roche Slovensko</t>
  </si>
  <si>
    <t>TELUX s.r.o</t>
  </si>
  <si>
    <t>Nadácia SP</t>
  </si>
  <si>
    <t>Dostali nemocnice financný dar od</t>
  </si>
  <si>
    <t>Neupauer, s.r.o.</t>
  </si>
  <si>
    <t>ZŠ Mníšek nad Popradom</t>
  </si>
  <si>
    <t>ČSOB nadácia</t>
  </si>
  <si>
    <t>KRKA SLOVENSKO, s.r.o.,</t>
  </si>
  <si>
    <t>ELI LILI ČR</t>
  </si>
  <si>
    <t>SQUARES s.r.o.</t>
  </si>
  <si>
    <t>Rekostav s.r.o.</t>
  </si>
  <si>
    <t>MK Sport</t>
  </si>
  <si>
    <t>Elektrosell s.r.o.</t>
  </si>
  <si>
    <t>Zlieváreň Zábrež a.s.</t>
  </si>
  <si>
    <t>Atipic spol. s r. o.</t>
  </si>
  <si>
    <t>Nobel automotive s.r.o.</t>
  </si>
  <si>
    <t>GlaxoDmithKeine s.r.o.</t>
  </si>
  <si>
    <t>Alka s.r.o. pre ARO</t>
  </si>
  <si>
    <t>Medipo plus s.r.o.</t>
  </si>
  <si>
    <t>Miba Sinter Slovakia</t>
  </si>
  <si>
    <t>Unitherm spol. s r. o.</t>
  </si>
  <si>
    <t>Oraving stavebniny s.r.o.</t>
  </si>
  <si>
    <t>DIČ 2022572794</t>
  </si>
  <si>
    <t>SEZ a.s.</t>
  </si>
  <si>
    <t>Elkop s.r.o.</t>
  </si>
  <si>
    <t>Oravex s.r.o.</t>
  </si>
  <si>
    <t>Drevodom Orava</t>
  </si>
  <si>
    <t>Darex spol. s r.o.</t>
  </si>
  <si>
    <t>Automax J. Herle</t>
  </si>
  <si>
    <t>Oravamilk s.r.o.</t>
  </si>
  <si>
    <t>Mahle engine com. Slovakia, s.r.o.</t>
  </si>
  <si>
    <t>HERO CZECH s.r.o.</t>
  </si>
  <si>
    <t>Urb. Spolumajitelia pozemkov</t>
  </si>
  <si>
    <t>Obec úrad</t>
  </si>
  <si>
    <t>Spolok urbáru</t>
  </si>
  <si>
    <t>VÚ ŠR KR PZ BB</t>
  </si>
  <si>
    <t>VÚ ŠR SOŠ PZ KE</t>
  </si>
  <si>
    <t>VÚ ŠR KR PO</t>
  </si>
  <si>
    <t>VÚ ŠR Pož. Ta Expert.Ús</t>
  </si>
  <si>
    <t>VÚ RHP Sobrance</t>
  </si>
  <si>
    <t>VÚ ŠR ZB HZZ MA</t>
  </si>
  <si>
    <t>VÚ ŠR KR PZ TT</t>
  </si>
  <si>
    <t>VÚ Horská zách.služba</t>
  </si>
  <si>
    <t>VÚ ŠR MV SR</t>
  </si>
  <si>
    <t>VÚ ŠR KR PZ Žilina</t>
  </si>
  <si>
    <t>VÚ ŠR KR PZ PO</t>
  </si>
  <si>
    <t>VÚ ŠR KR HZZ KE</t>
  </si>
  <si>
    <t>Slovenská pošta , a.s.</t>
  </si>
  <si>
    <t>VÚ ŠR PožTaExpertÚs.</t>
  </si>
  <si>
    <t>VÚ ŠR MVSR</t>
  </si>
  <si>
    <t>VÚ ŠR KR PZ Zilina</t>
  </si>
  <si>
    <t>VÚ ŠRKR PZ PO</t>
  </si>
  <si>
    <t>VÚ Horská záchranna sl.</t>
  </si>
  <si>
    <t>VÚ HRP Sobrance</t>
  </si>
  <si>
    <t>VÚ Horská záchr.služba</t>
  </si>
  <si>
    <t>VÚ ŠR PZ PO</t>
  </si>
  <si>
    <t>VÚ KR PZ BB</t>
  </si>
  <si>
    <t>VÚ ŠR KR PZ BA</t>
  </si>
  <si>
    <t xml:space="preserve">VÚ Horská záchranna služba </t>
  </si>
  <si>
    <t>VÚ ŠR Akad PZ BA</t>
  </si>
  <si>
    <t>VÚ ŠR PZ KE</t>
  </si>
  <si>
    <t>VÚ ŠR PZ BB</t>
  </si>
  <si>
    <t xml:space="preserve">VÚ Horská záchr. služba </t>
  </si>
  <si>
    <t xml:space="preserve">VÚ ŠR PZ PO </t>
  </si>
  <si>
    <t>VÚ ŠR HZZ MA</t>
  </si>
  <si>
    <t>VÚŠR KR PZ Žilina</t>
  </si>
  <si>
    <t>VÚ ŠR KR PZ KE</t>
  </si>
  <si>
    <t>VÚ SOŠ PZ KE</t>
  </si>
  <si>
    <t>Nutricia , s.r.o.</t>
  </si>
  <si>
    <t>Pre choré detičky</t>
  </si>
  <si>
    <t xml:space="preserve">VELCON,s.r.o.  </t>
  </si>
  <si>
    <t>GRUBE.</t>
  </si>
  <si>
    <t>Západoslovenská energetika, a.s.</t>
  </si>
  <si>
    <t>Liga proti rakovine Slovenskej republiky</t>
  </si>
  <si>
    <t xml:space="preserve">Roche Slovensko, s.r.o., Bratislava  </t>
  </si>
  <si>
    <t>Biogen Idec (Slovak Republic) s.r.o.</t>
  </si>
  <si>
    <t>mesto Trnava</t>
  </si>
  <si>
    <t>Deťom n.f.</t>
  </si>
  <si>
    <t>Lundbeck Slovensko</t>
  </si>
  <si>
    <t>Novartis</t>
  </si>
  <si>
    <t>Hero Slovakia s.r.o., Nitra</t>
  </si>
  <si>
    <t>Biogen Idec s.r.o., Bratislava</t>
  </si>
  <si>
    <t>Liga proti rakovine SR, Bratislava</t>
  </si>
  <si>
    <t>LAHKY DESIGN CONSULTING, Zvolen</t>
  </si>
  <si>
    <t>Nadácia BMT, Piešťany</t>
  </si>
  <si>
    <t>Beckman Coulter SR s.r.o., Bratislava</t>
  </si>
  <si>
    <t>Liga proti rakovine SR</t>
  </si>
  <si>
    <t xml:space="preserve">Národná banka Slovenska </t>
  </si>
  <si>
    <t>Liga proti rakovine</t>
  </si>
  <si>
    <t xml:space="preserve">ČSOB nadácia </t>
  </si>
  <si>
    <t>OZ Integrácia</t>
  </si>
  <si>
    <t xml:space="preserve">Liga proti rakovine SR </t>
  </si>
  <si>
    <t>LUNDBECK Slovensko, s.r.o.</t>
  </si>
  <si>
    <t>Slovenská elektrizačná prenosová sústava, a.s.</t>
  </si>
  <si>
    <t xml:space="preserve">Slovenská elektrizačná prenosová sústava, a.s. </t>
  </si>
  <si>
    <t>Bayer s. r. o.</t>
  </si>
  <si>
    <t>Mesto Trstená</t>
  </si>
  <si>
    <t>Obč. združenie Zdravie pre ľudí</t>
  </si>
  <si>
    <t>Futbalový klub Nižná</t>
  </si>
  <si>
    <t>JOSU Zuberec</t>
  </si>
  <si>
    <t>Unipharma Prievidza</t>
  </si>
  <si>
    <t>Banchem s.r.o.</t>
  </si>
  <si>
    <t>GlaxoSmithKline Slovakia s.r.o</t>
  </si>
  <si>
    <t xml:space="preserve">DW Group s.r.o. </t>
  </si>
  <si>
    <t xml:space="preserve">Archform s.r.o. </t>
  </si>
  <si>
    <t xml:space="preserve">Biogen Idec, s.r.o. </t>
  </si>
  <si>
    <t xml:space="preserve">AMGEN Slovakia, s.r.o. </t>
  </si>
  <si>
    <t>JANOLI, s.r.o.</t>
  </si>
  <si>
    <t>GlaxoSmithKlie Slovakia, s.r.o.</t>
  </si>
  <si>
    <t>EKOBAD, s.r.o.</t>
  </si>
  <si>
    <t xml:space="preserve">Občianske združenie NEW FACES B.B.  </t>
  </si>
  <si>
    <t>Pharmeco, s.r.o.</t>
  </si>
  <si>
    <t xml:space="preserve">INMEDIA, s.r.o. </t>
  </si>
  <si>
    <t>Covidien ECE, s.r.o.</t>
  </si>
  <si>
    <t xml:space="preserve">TEMPLARS Galanta   </t>
  </si>
  <si>
    <t xml:space="preserve">ROCHE Slovensko Bratislava </t>
  </si>
  <si>
    <t xml:space="preserve">Covidien ECE s.r.o. </t>
  </si>
  <si>
    <t xml:space="preserve">Nadácia Jednota COOP </t>
  </si>
  <si>
    <t xml:space="preserve">Jalec Dušan  </t>
  </si>
  <si>
    <t>A+Z</t>
  </si>
  <si>
    <t>KOLAN</t>
  </si>
  <si>
    <t>NOVARTIS</t>
  </si>
  <si>
    <t>PROCS</t>
  </si>
  <si>
    <t>Ronald McDonald House Charities, n.o.</t>
  </si>
  <si>
    <t>Baxter Slovakia</t>
  </si>
  <si>
    <t>Covidien ECE s.r.o</t>
  </si>
  <si>
    <t>ACCELSIORS KFT</t>
  </si>
  <si>
    <t>Nadácia BMT</t>
  </si>
  <si>
    <t>Kvapka nádeje</t>
  </si>
  <si>
    <t>NBS</t>
  </si>
  <si>
    <t>Zentiva</t>
  </si>
  <si>
    <t>AZ Chrom</t>
  </si>
  <si>
    <t>Združenie pre onkológiu 2</t>
  </si>
  <si>
    <t>Nadácia TV JOJ</t>
  </si>
  <si>
    <t>Provident Financial</t>
  </si>
  <si>
    <t>Rímsk.cirkev</t>
  </si>
  <si>
    <t>Rodičovské združenie</t>
  </si>
  <si>
    <t>Ples</t>
  </si>
  <si>
    <t>Glaxkosmithe</t>
  </si>
  <si>
    <t>Swedish Orphan Biovitrum</t>
  </si>
  <si>
    <t>OZ Bubienok</t>
  </si>
  <si>
    <t>Nadácia SPP</t>
  </si>
  <si>
    <t>Medz.klub žien</t>
  </si>
  <si>
    <t>Medz.vyšehradský fond</t>
  </si>
  <si>
    <t>Nestlé Slovensko</t>
  </si>
  <si>
    <t>Hero</t>
  </si>
  <si>
    <t xml:space="preserve">Ronald McDonald </t>
  </si>
  <si>
    <t>Darca</t>
  </si>
  <si>
    <t>Hodnota</t>
  </si>
  <si>
    <t>Nestlé Slovensko s.r.o.</t>
  </si>
  <si>
    <t>PKB invest, s.r.o.</t>
  </si>
  <si>
    <t>Združenie na boj proti detským onkologickým ochoreniam, o.z.</t>
  </si>
  <si>
    <t>Občianske združenie Svetielko nádeje</t>
  </si>
  <si>
    <t>CSC Pharmaceuticals Handels GmbH, o.z.</t>
  </si>
  <si>
    <t xml:space="preserve">Jalec Július </t>
  </si>
  <si>
    <t>Stĺpec1</t>
  </si>
  <si>
    <t>Nemocnica svätého Michala, a.s.</t>
  </si>
  <si>
    <t>Národný ústav reumatických chorôb Piešťany</t>
  </si>
  <si>
    <t>NÚTPCHaHCH Vyšné Hágy</t>
  </si>
  <si>
    <t>Ľubovnianska nemocnica, n.o.</t>
  </si>
  <si>
    <t>Detská fakultná nemocnica s poliklinikou Banská Bystrica</t>
  </si>
  <si>
    <t>Psychiatrická nemocnica Prof. Matulaya Kremnica</t>
  </si>
  <si>
    <t>Dolnooravská nemocnica s poliklinikou MUDr. L. N. Jégé v Dolnom Kubíne</t>
  </si>
  <si>
    <t xml:space="preserve">Detská fakultná nemocnica Košice </t>
  </si>
  <si>
    <t>Elvys Slovakia s.r.o. na rozhlas</t>
  </si>
  <si>
    <t xml:space="preserve">Sopko Martin </t>
  </si>
  <si>
    <t>Ildiko Demjenová</t>
  </si>
  <si>
    <t>Ronald McDonald Hause Charities, n.o.</t>
  </si>
  <si>
    <t>Piatková Viktória</t>
  </si>
  <si>
    <t>Nadácia Trnava</t>
  </si>
  <si>
    <t>Spoločnosť priateľov detí Lienka (ú)</t>
  </si>
  <si>
    <t>KR PZ PO</t>
  </si>
  <si>
    <t>SOŠ PZ KE</t>
  </si>
  <si>
    <t>ŠR MV SR</t>
  </si>
  <si>
    <t>TaExpert</t>
  </si>
  <si>
    <t>KR PZ Žilina</t>
  </si>
  <si>
    <t>MV SR</t>
  </si>
  <si>
    <t>KR HZZ KE</t>
  </si>
  <si>
    <t>KR HZZ NR</t>
  </si>
  <si>
    <t>KR HZZ BB</t>
  </si>
  <si>
    <t>Horská záchr. Služba</t>
  </si>
  <si>
    <t>KR PZ Zilina</t>
  </si>
  <si>
    <t>KR PZ Bystrá</t>
  </si>
  <si>
    <t>VÚ ŠR MV Št.arch. KE</t>
  </si>
  <si>
    <t>VÚ ŠR MV Št.arch. LE</t>
  </si>
  <si>
    <t>VÚ Š KR HZZ NR</t>
  </si>
  <si>
    <t>Pož.TaExpertÚs</t>
  </si>
  <si>
    <t>HaZÚ HM SR BA</t>
  </si>
  <si>
    <t>VÚ Horská záchr.sl.</t>
  </si>
  <si>
    <t>Genzyme CZ , s.r.o. (ú)</t>
  </si>
  <si>
    <t xml:space="preserve">Nutricia </t>
  </si>
  <si>
    <t>Školský internát</t>
  </si>
  <si>
    <t>Študenská rada B. Nemcovej,o.z.</t>
  </si>
  <si>
    <t>Harvilko Ján</t>
  </si>
  <si>
    <t>Asuan , a,s,; Farkaš Jozef</t>
  </si>
  <si>
    <t>Slovenská pošta</t>
  </si>
  <si>
    <t>Nadácia U.S.Steel verejná zbierka</t>
  </si>
  <si>
    <t>Iskierka pomoci (ú) Neurodyn pre DC</t>
  </si>
  <si>
    <t>Ján Lukáč (ú) Video EEG</t>
  </si>
  <si>
    <t>Iskierka pomoci Video EEG 3. záloha</t>
  </si>
  <si>
    <t>Iskierka pomoci Video EEG 4. záloha</t>
  </si>
  <si>
    <t>Zbierka inkubator</t>
  </si>
  <si>
    <t>MVSR Euro pre onko</t>
  </si>
  <si>
    <t>Združenie stav.práce</t>
  </si>
  <si>
    <t>KOBIT SK s.r.o.</t>
  </si>
  <si>
    <t>KoremoTool s.r.o.</t>
  </si>
  <si>
    <t>MVSR ú prístr., lieky,pomôcky</t>
  </si>
  <si>
    <t>KR PZ BB</t>
  </si>
  <si>
    <t>VÚRHP Sobrance</t>
  </si>
  <si>
    <t xml:space="preserve">VÚRHP Sobrance </t>
  </si>
  <si>
    <t>JUDr. Sokol Ján</t>
  </si>
  <si>
    <t>Nadácia TaxAudit</t>
  </si>
  <si>
    <t>ECOIMPEX</t>
  </si>
  <si>
    <t xml:space="preserve">PANTHER SK </t>
  </si>
  <si>
    <t>Západoslovenská energitika vkladal MUDr. Bibza</t>
  </si>
  <si>
    <t>Národné rehabilitačné centrum, Kováčová</t>
  </si>
  <si>
    <t>Fakultná nemocnica Nitra</t>
  </si>
  <si>
    <t>Fakultná nemocnica Trnava</t>
  </si>
  <si>
    <t>Univerzitná nemocnica Martin</t>
  </si>
  <si>
    <t>Univerzitná nemocnica L. Pasteura Košice</t>
  </si>
  <si>
    <t>FNsP J. A. Reimana Prešov</t>
  </si>
  <si>
    <t>Univerzitná nemocnica Bratislava</t>
  </si>
  <si>
    <t>Hornoorvská nemocnica s poliklinikou Trstena</t>
  </si>
  <si>
    <t>Nemocnice s poliklinikami n.o. - Topolčany</t>
  </si>
  <si>
    <t>FNsP F.D.R. nám. L. Svobody č. 1</t>
  </si>
  <si>
    <t>FNsP F.D.R. nám. L. Svobody č. 2</t>
  </si>
  <si>
    <t>FNsP F.D.R. nám. L. Svobody č. 3</t>
  </si>
  <si>
    <t>FNsP F.D.R. nám. L. Svobody č. 4</t>
  </si>
  <si>
    <t>FNsP F.D.R. nám. L. Svobody č. 5</t>
  </si>
  <si>
    <t>FNsP F.D.R. nám. L. Svobody č. 6</t>
  </si>
  <si>
    <t>FNsP F.D.R. nám. L. Svobody č. 7</t>
  </si>
  <si>
    <t>FNsP F.D.R. nám. L. Svobody č. 8</t>
  </si>
  <si>
    <t>FNsP F.D.R. nám. L. Svobody č. 9</t>
  </si>
  <si>
    <t>FNsP F.D.R. nám. L. Svobody č. 10</t>
  </si>
  <si>
    <t>FNsP F.D.R. nám. L. Svobody č. 11</t>
  </si>
  <si>
    <t>Nemocnica s poliklinikou Sv. Lukáša Galanta, a.s</t>
  </si>
  <si>
    <t>FNsP Nové Zámky</t>
  </si>
  <si>
    <t>Detská fakultná nemocnica s poliklinikou Bratislava</t>
  </si>
  <si>
    <t>IČO</t>
  </si>
  <si>
    <t>Dostali nemocnice nefinancný dar od</t>
  </si>
  <si>
    <t>darca</t>
  </si>
  <si>
    <t>hodnota</t>
  </si>
  <si>
    <t xml:space="preserve">Ing. František Blanárik  </t>
  </si>
  <si>
    <t xml:space="preserve">Assista Slovensko </t>
  </si>
  <si>
    <t>TURČAN DELTA, s.r.o.</t>
  </si>
  <si>
    <t>Občianskej združenie Svetielko nádeje</t>
  </si>
  <si>
    <t>GEE &amp; STONE, s.r.o.</t>
  </si>
  <si>
    <t>Klub priateľov Detskej nemocnice v Banskej Bystrici</t>
  </si>
  <si>
    <t>Merck Sharp &amp; Dohme, s. r. o.</t>
  </si>
  <si>
    <t>Nadácia Pomoc Deťom</t>
  </si>
  <si>
    <t>Kancelária prezidenta SR</t>
  </si>
  <si>
    <t>UNION ZP, a.s.</t>
  </si>
  <si>
    <t>GEDEON RICHTER Slovakia s.r.o.</t>
  </si>
  <si>
    <t>SERVIER Slovensko spol. s r.o.</t>
  </si>
  <si>
    <t>Nadacia Pontis, Bratislava (Hospimed)</t>
  </si>
  <si>
    <t>LCS Electronics spol. s r.o.</t>
  </si>
  <si>
    <t>Dopravna spolocnost s.r.o. Roznava</t>
  </si>
  <si>
    <t>Zuzana Franz, Nemecko</t>
  </si>
  <si>
    <t>STAPRO SLOVENSKO, s.r.o.</t>
  </si>
  <si>
    <t>MUDr.Balunova Michala, Kosice</t>
  </si>
  <si>
    <t>Pavlova Olga, Bruselska 16, Kosice</t>
  </si>
  <si>
    <t>Baloghova Gabriela, Male Trakany,TV</t>
  </si>
  <si>
    <t>MUDr.Banhegyi Andrej, Kral.Chlmec</t>
  </si>
  <si>
    <t>MUDr. Pavol Drahovsky</t>
  </si>
  <si>
    <t>Nestle Slovensko s.r.o., Prievidza</t>
  </si>
  <si>
    <t>Mission GAMES, s.r.o.</t>
  </si>
  <si>
    <t>Novartis Slovakia s.r.o.</t>
  </si>
  <si>
    <t>ZŠ a MŠ pri zdravotníckom zariadení</t>
  </si>
  <si>
    <t>sanofi-aventis Pfarma Slovakia s.r.o.</t>
  </si>
  <si>
    <t xml:space="preserve">Roche Slovensko, s.r.o., Bratislava </t>
  </si>
  <si>
    <t>Bayer, spol. s r.o.</t>
  </si>
  <si>
    <t>STERIPAK s.r.o.</t>
  </si>
  <si>
    <t>Nadácia Jednota COOP</t>
  </si>
  <si>
    <t>Eli lilly ČR</t>
  </si>
  <si>
    <t>abbot laboratiories slovakia</t>
  </si>
  <si>
    <t>csc pharmaceticals handels</t>
  </si>
  <si>
    <t>združenie na pomoc novorodencom</t>
  </si>
  <si>
    <t>amgen</t>
  </si>
  <si>
    <t>glaxosmithkline</t>
  </si>
  <si>
    <t>deťom n.f.</t>
  </si>
  <si>
    <t>vuje</t>
  </si>
  <si>
    <t>johnson controls</t>
  </si>
  <si>
    <t>boehringer ingelheim</t>
  </si>
  <si>
    <t>zf sachs Slovakia</t>
  </si>
  <si>
    <t>FMC dialyzačné služby s.r.o., Piešťany</t>
  </si>
  <si>
    <t>LUNDBECK Slovensko s.r.o., Bratislava 2</t>
  </si>
  <si>
    <t>Merck spol. s r.o., Bratislava 16</t>
  </si>
  <si>
    <t>NYCOMED s.r.o., Bratislava</t>
  </si>
  <si>
    <t>Eli Lilly ČR, s.r.o., Praha 8</t>
  </si>
  <si>
    <t>NF 2.Internej kliniky UNM – Centra pre ťažko liečiteľné vredy</t>
  </si>
  <si>
    <t>Gedeon Richter Slovakia, s.r.o., Bratislava</t>
  </si>
  <si>
    <t>Novartis Slovakia s.r.o., Bratislava</t>
  </si>
  <si>
    <t>Nadácia Križovatka, Šamorín</t>
  </si>
  <si>
    <t>GlaxoSmithKline Slovakia s.r.o., Bratislava</t>
  </si>
  <si>
    <t>Boehringer Ingelheim RCV GmbH &amp; Co KG, o.z.</t>
  </si>
  <si>
    <t>CSC Pharmaceuticals Handels GmbH. o.z., Bratislava</t>
  </si>
  <si>
    <t>DUSS, s.r.o., Martin</t>
  </si>
  <si>
    <t>Pomoc novorodencom severného Slovenska – NF, Martin</t>
  </si>
  <si>
    <t>STAPRO SLOVENSKO s.r.o., Martin</t>
  </si>
  <si>
    <t>Abbott Laboratories Slovakia, s.r.o., Bratislava</t>
  </si>
  <si>
    <t>Novo Nordisk A/S</t>
  </si>
  <si>
    <t>Merck Sharp &amp; Dohme, s.r.o., Bratislava</t>
  </si>
  <si>
    <t>OZ Rakovina, Martin</t>
  </si>
  <si>
    <t>JUST Slovensko s.r.o., Martin</t>
  </si>
  <si>
    <t>Matka a dieťa Turca, OZ, Martin</t>
  </si>
  <si>
    <t>Nadácia Zrak</t>
  </si>
  <si>
    <t xml:space="preserve">Novartis Slovakia  s.r.o. </t>
  </si>
  <si>
    <t>GlaxoSmithKline Slovakia s.r.o.</t>
  </si>
  <si>
    <t>Únia nevidiacich a slabozrakých Slovensk</t>
  </si>
  <si>
    <t>Novartis Slovakia, s.r.o.</t>
  </si>
  <si>
    <t xml:space="preserve">Dedičnosť a zdravie n.f. </t>
  </si>
  <si>
    <t>Eli Lilly ČR s. r. o.</t>
  </si>
  <si>
    <t>Boehringer Ingelheim</t>
  </si>
  <si>
    <t>Stredoeurópska nadácia Bratislava</t>
  </si>
  <si>
    <t>Biomedox</t>
  </si>
  <si>
    <t>nutricia</t>
  </si>
  <si>
    <t>Lundbeck Slovensko s. r. o.</t>
  </si>
  <si>
    <t>Ernest Schussnix</t>
  </si>
  <si>
    <t>Hnutie pomoci zdravotníctvu</t>
  </si>
  <si>
    <t xml:space="preserve">Občianske združenie Nedonosené dieťa </t>
  </si>
  <si>
    <t xml:space="preserve">Eli Lilly ČR </t>
  </si>
  <si>
    <t xml:space="preserve">Nemetschek Allplan Slovensko s.r.o. </t>
  </si>
  <si>
    <t xml:space="preserve">LUNDBECK Slovensko, s.r.o. </t>
  </si>
  <si>
    <t xml:space="preserve">Valeant Slovakia s.r.o.  </t>
  </si>
  <si>
    <t>Novartis Slovakia s.r.o</t>
  </si>
  <si>
    <t>Bayer s.r.o.</t>
  </si>
  <si>
    <t>Forsan s.r.o.</t>
  </si>
  <si>
    <t xml:space="preserve">Lundbeck Slovensko s.r.o. </t>
  </si>
  <si>
    <t xml:space="preserve">Gedeon Richter Slovakia, s.r.o. </t>
  </si>
  <si>
    <t>Občianske združenie Nedonosené dieťa</t>
  </si>
  <si>
    <t xml:space="preserve">Slovenská nadácia Silvie Gašparovičovej </t>
  </si>
  <si>
    <t>Hikma Pharmaceuticals Ltd</t>
  </si>
  <si>
    <t xml:space="preserve">LUNDBECK Slovensko s.r.o. </t>
  </si>
  <si>
    <t xml:space="preserve">NUTRICIA s. r. o. </t>
  </si>
  <si>
    <t xml:space="preserve">Biogen Idec </t>
  </si>
  <si>
    <t xml:space="preserve">MED LEADER s.r.o. </t>
  </si>
  <si>
    <t>Abbott Laboratories Slovakia, s.r.o.</t>
  </si>
  <si>
    <t xml:space="preserve">Občianske združenie Nedonosené dieťa lôžko pre novorodencov </t>
  </si>
  <si>
    <t>b.braun</t>
  </si>
  <si>
    <t>cinema</t>
  </si>
  <si>
    <t>hemat</t>
  </si>
  <si>
    <t>ortoproplus</t>
  </si>
  <si>
    <t>plassein fotograf</t>
  </si>
  <si>
    <t>ortotech</t>
  </si>
  <si>
    <t>coop jednota</t>
  </si>
  <si>
    <t>oz transplant holter</t>
  </si>
  <si>
    <t>medronic Sk</t>
  </si>
  <si>
    <t>Energo Contro</t>
  </si>
  <si>
    <t>OTP banka Slovensko a.s.</t>
  </si>
  <si>
    <t>Glaxo Smith Kline Slovakia s.r.o</t>
  </si>
  <si>
    <t>Servier Slovensko s.r.o.</t>
  </si>
  <si>
    <t>izotech</t>
  </si>
  <si>
    <t>boehringer</t>
  </si>
  <si>
    <t>bayer</t>
  </si>
  <si>
    <t>CSC Pharmaceulicals Handels</t>
  </si>
  <si>
    <t xml:space="preserve">Gedeon Richter </t>
  </si>
  <si>
    <t>Servier Slovensko</t>
  </si>
  <si>
    <t>Elli Lilly Slovakia</t>
  </si>
  <si>
    <t>Občianske združenie OSMIJANKO</t>
  </si>
  <si>
    <t>Slovenská nadácia Silvie Gašparovičovej</t>
  </si>
  <si>
    <t>SME TU</t>
  </si>
  <si>
    <t>Margarétka o.z</t>
  </si>
  <si>
    <t>Združenie rodičov a detí s druhou šancou</t>
  </si>
  <si>
    <t>IMPOMAT -SLOV s.r.o.</t>
  </si>
  <si>
    <t>ORIFLAME Slovakia s.r.o.</t>
  </si>
  <si>
    <t>S&amp;S partners s.r.o.</t>
  </si>
  <si>
    <t>HARTMANN - RICO s.r.o.</t>
  </si>
  <si>
    <t>Združenie pre pomoc deťom s epilepsiou</t>
  </si>
  <si>
    <t>S&amp;T Slovakia s.r.o.</t>
  </si>
  <si>
    <t>ZADAKO spol. s r.o</t>
  </si>
  <si>
    <t>Stavomontáže Prievidza s.r.o</t>
  </si>
  <si>
    <t>Nexa,s.r.o.</t>
  </si>
  <si>
    <t>Dostali nadácie financný dar od</t>
  </si>
  <si>
    <t xml:space="preserve">VšZP </t>
  </si>
  <si>
    <t>ABB, s.r.o.</t>
  </si>
  <si>
    <t>Wallmark, s.r.o.</t>
  </si>
  <si>
    <t xml:space="preserve">AVON </t>
  </si>
  <si>
    <t>Celgene, s.r.o</t>
  </si>
  <si>
    <t xml:space="preserve">Národná banka Slovensko </t>
  </si>
  <si>
    <t>Amslico, a.s.</t>
  </si>
  <si>
    <t>Slovanet, a.s.</t>
  </si>
  <si>
    <t>Jozef Fábik - Most-Híd</t>
  </si>
  <si>
    <t>Obecny urad Sekule</t>
  </si>
  <si>
    <t>Beh pre život (nadácia tesco)</t>
  </si>
  <si>
    <t>Na kolesách proti rakovine (Slovenský paralympijský výbor)</t>
  </si>
  <si>
    <t>Ples v Opere 2012</t>
  </si>
  <si>
    <t>Shell (darované Smart body zákazníkmi Shell)</t>
  </si>
  <si>
    <t>Orange Slovensko</t>
  </si>
  <si>
    <t>Sport Care Agency</t>
  </si>
  <si>
    <t>Sanofi - Aventis Pharm</t>
  </si>
  <si>
    <t>BHA</t>
  </si>
  <si>
    <t>ZSE</t>
  </si>
  <si>
    <t>Nadácia PONTIS</t>
  </si>
  <si>
    <t>Alutech Slowakei</t>
  </si>
  <si>
    <t>Cetelem Slovensko</t>
  </si>
  <si>
    <t>Garlic, s.r.o</t>
  </si>
  <si>
    <t>PRO REGION n.o.</t>
  </si>
  <si>
    <t>Občianske združenie Iskrička nádeje v Sekuliach</t>
  </si>
  <si>
    <t>Nadácia Výskum rakoviny</t>
  </si>
  <si>
    <t>Nadácia detského kardiocentra</t>
  </si>
  <si>
    <t>Dostali nadácie nefinancný dar od</t>
  </si>
  <si>
    <t xml:space="preserve">Mc Donalds Slovakia    </t>
  </si>
  <si>
    <t xml:space="preserve">Edenred Slovakia  </t>
  </si>
  <si>
    <t>Smurfit Kappa</t>
  </si>
  <si>
    <t>KIA Motors Sales, s.r.o.</t>
  </si>
  <si>
    <t>SPP</t>
  </si>
  <si>
    <t>ÚEO-SAV, Bratislava</t>
  </si>
  <si>
    <t xml:space="preserve">NOU, Bratislava </t>
  </si>
  <si>
    <t>OÚSA Bratislava</t>
  </si>
  <si>
    <t>DFNsPBratislava</t>
  </si>
  <si>
    <t>VOÚ, Košice</t>
  </si>
  <si>
    <t>Univerzitná nemocnica , Košice</t>
  </si>
  <si>
    <t xml:space="preserve">Univerzita PJŠ  Košice  </t>
  </si>
  <si>
    <t>FNsP, Skalica</t>
  </si>
  <si>
    <t xml:space="preserve">FNsP  Banská Bystrica  </t>
  </si>
  <si>
    <t xml:space="preserve">DFNsP B.Bystrica    </t>
  </si>
  <si>
    <t>VšNsP Lučenec</t>
  </si>
  <si>
    <t>Kysucká nemocnica Čadca</t>
  </si>
  <si>
    <t xml:space="preserve">FN Nitra </t>
  </si>
  <si>
    <t>FNsP Prešov</t>
  </si>
  <si>
    <t>UN Martin</t>
  </si>
  <si>
    <t>UN Cyrila a Metoda, Bratislava</t>
  </si>
  <si>
    <t>Vranovská nemocnica,Vranov</t>
  </si>
  <si>
    <t xml:space="preserve">FN Trenčín  </t>
  </si>
  <si>
    <t>FN Trnava</t>
  </si>
  <si>
    <t>Nemocnica Svidník</t>
  </si>
  <si>
    <t xml:space="preserve">Svetielko pomoci Košice </t>
  </si>
  <si>
    <t xml:space="preserve">Pro Vitae Lučenec </t>
  </si>
  <si>
    <t xml:space="preserve">Liečebňa sv. Františka, Bratislava </t>
  </si>
  <si>
    <t xml:space="preserve">Diecézna charita Nitra  </t>
  </si>
  <si>
    <t>RefugiumTrenčín</t>
  </si>
  <si>
    <t>Sv.Lujza,n.o.Handlová</t>
  </si>
  <si>
    <t>Dobrovoľnícka skupina Vŕba, Stupava</t>
  </si>
  <si>
    <t>Nadácie podporili</t>
  </si>
  <si>
    <t>Zariadenie</t>
  </si>
  <si>
    <t>Stĺpec2</t>
  </si>
  <si>
    <t>Dostali pac.org. financný dar od</t>
  </si>
  <si>
    <t>DOAS a.s</t>
  </si>
  <si>
    <t>Bratislavský samosprávny kraj</t>
  </si>
  <si>
    <t xml:space="preserve">International Womens Club </t>
  </si>
  <si>
    <t>DHL Logistics Slovakia spol s.r.o.</t>
  </si>
  <si>
    <t>DHL Supply Chain s.r.o.</t>
  </si>
  <si>
    <t>Nadácia TESCO</t>
  </si>
  <si>
    <t>Nadácia Orange</t>
  </si>
  <si>
    <t>KPMG Slovakia</t>
  </si>
  <si>
    <t>Bittner travel s.r.o.</t>
  </si>
  <si>
    <t>INSE REAL ARMA s.r.o.</t>
  </si>
  <si>
    <t>CBA Slovakia s.r.o.</t>
  </si>
  <si>
    <t>Obecný úrad Boldog</t>
  </si>
  <si>
    <t>Obecný úrad Tomášov</t>
  </si>
  <si>
    <t>Mestský úrad Senec</t>
  </si>
  <si>
    <t>FOUNDATION INC NEW YORK</t>
  </si>
  <si>
    <t>Obecný úrad - Veľký Biel</t>
  </si>
  <si>
    <t>Regionálne noviny Senecko</t>
  </si>
  <si>
    <t>Delife s.r.o.</t>
  </si>
  <si>
    <t>Nezábudka - združenie na pomoc rodinám so zdravotne postihnutými deťmi a mladistvými</t>
  </si>
  <si>
    <t>Patrol, s.r.o.</t>
  </si>
  <si>
    <t xml:space="preserve">Jantár </t>
  </si>
  <si>
    <t xml:space="preserve">DHL Logistics Slovakia </t>
  </si>
  <si>
    <t>Gold servise Sloakia</t>
  </si>
  <si>
    <t>A.M.Metal s.r.o.</t>
  </si>
  <si>
    <t>ESET s.r.o.</t>
  </si>
  <si>
    <t xml:space="preserve">Shutter s.r.o. </t>
  </si>
  <si>
    <t xml:space="preserve">papiernictvo Terno s.r.o. </t>
  </si>
  <si>
    <t>ROTARY club Slovakia</t>
  </si>
  <si>
    <t>Metped s.r.o.</t>
  </si>
  <si>
    <t>Citibank a.s.</t>
  </si>
  <si>
    <t>DHL Slovakia</t>
  </si>
  <si>
    <t>HM TESCO Senec</t>
  </si>
  <si>
    <t>TECHSHOP</t>
  </si>
  <si>
    <t>TINA s.r.o.</t>
  </si>
  <si>
    <t>DHL Logistics Slovakia</t>
  </si>
  <si>
    <t>COOP Jednota Galanta</t>
  </si>
  <si>
    <t>Trexima Bratislava s.r.o.</t>
  </si>
  <si>
    <t>Nadácia pomocné ruky</t>
  </si>
  <si>
    <t>Felbermayr s.r.o.</t>
  </si>
  <si>
    <t xml:space="preserve">Unimar s.r.o. </t>
  </si>
  <si>
    <t xml:space="preserve">Fond dr. Klaun </t>
  </si>
  <si>
    <t xml:space="preserve">Arpád Bognár </t>
  </si>
  <si>
    <t>PIESOK-SK s.r.o.</t>
  </si>
  <si>
    <t xml:space="preserve">PROMA s.r.o. </t>
  </si>
  <si>
    <t xml:space="preserve">DOAS a.s. </t>
  </si>
  <si>
    <t xml:space="preserve">ELV Product a.s. </t>
  </si>
  <si>
    <t>Impromat, s.r.o.</t>
  </si>
  <si>
    <t>Dostali pac.org. nefinancný dar od</t>
  </si>
  <si>
    <t>Liga proti reumatizmu na Slovensku</t>
  </si>
  <si>
    <t>Občianske združenie Nádej pre autistov</t>
  </si>
  <si>
    <t>Zväz diabetikov Slovenska</t>
  </si>
  <si>
    <t>Spoločnosť Parkinson Slovensko</t>
  </si>
  <si>
    <t>Združenie občanov Slovenska postihnutých epilepsiou</t>
  </si>
  <si>
    <t>Priatelia slaných detí</t>
  </si>
  <si>
    <t>Liga za duševné zdravie</t>
  </si>
  <si>
    <t>glaxo</t>
  </si>
  <si>
    <t>Mondi SCP, a.s.</t>
  </si>
  <si>
    <t>Biogen Idec</t>
  </si>
  <si>
    <t>Mondi SCP</t>
  </si>
  <si>
    <t>NAVI GRAF</t>
  </si>
  <si>
    <t xml:space="preserve">GlaxoSmithKline Slovakia, </t>
  </si>
  <si>
    <t xml:space="preserve">LUNDBECK Slovensko, s.r.o., </t>
  </si>
  <si>
    <t xml:space="preserve">Boehriger Ingelheim ECV </t>
  </si>
  <si>
    <t>SERVIER SLOVENSKO,s.r.o.,</t>
  </si>
  <si>
    <t xml:space="preserve">UNIMEDICA,s.r.o., </t>
  </si>
  <si>
    <t>GLENMARK PHARMACEUTICALS SK</t>
  </si>
  <si>
    <t>Continental Matador Truck Tires</t>
  </si>
  <si>
    <t xml:space="preserve">CMI, s.r.o., </t>
  </si>
  <si>
    <t>GlaxoSmithKline Slovakia,  s.r.o.,</t>
  </si>
  <si>
    <t>Chiesi Slovaka, s.r.o</t>
  </si>
  <si>
    <t xml:space="preserve">LABOSERV SK, s.r.o., </t>
  </si>
  <si>
    <t>Nadácia Križovatka</t>
  </si>
  <si>
    <t xml:space="preserve">Boehringer Ingelheim RCV </t>
  </si>
  <si>
    <t>Združenie pri Gyn.-pôr.klinike ÚVN SNP</t>
  </si>
  <si>
    <t xml:space="preserve">CBA  VEREX, a.s., L.Mikuláš                                    </t>
  </si>
  <si>
    <t xml:space="preserve">Slovel-Goliáš, s.r.o., </t>
  </si>
  <si>
    <t>Mondi SCP,  a.s</t>
  </si>
  <si>
    <t>status</t>
  </si>
  <si>
    <t>firma</t>
  </si>
  <si>
    <t>lundbeck Slovensko</t>
  </si>
  <si>
    <t>Eli lilly</t>
  </si>
  <si>
    <t>CSC pharmaceuticals</t>
  </si>
  <si>
    <t xml:space="preserve">Valeant Slovakia </t>
  </si>
  <si>
    <t>zdravotnicka firma</t>
  </si>
  <si>
    <t>farmafirma</t>
  </si>
  <si>
    <t>nadácia</t>
  </si>
  <si>
    <t>iné</t>
  </si>
  <si>
    <t>iné org</t>
  </si>
  <si>
    <t>nbs</t>
  </si>
  <si>
    <t>štátna firma</t>
  </si>
  <si>
    <r>
      <t xml:space="preserve">Hodina deťom </t>
    </r>
    <r>
      <rPr>
        <sz val="11"/>
        <color rgb="FFFF0000"/>
        <rFont val="Calibri"/>
        <family val="2"/>
        <charset val="238"/>
        <scheme val="minor"/>
      </rPr>
      <t>nadácia pre deti slovenska</t>
    </r>
  </si>
  <si>
    <t>neinvestičný fond</t>
  </si>
  <si>
    <t>neboli v našom prieskume</t>
  </si>
  <si>
    <t>neboli v našom prieskume lebo na ne nebol kontakt</t>
  </si>
  <si>
    <t>občianske združenie</t>
  </si>
  <si>
    <t>Ústredná vojenská nemocnica SNP, Ružomberok - FN</t>
  </si>
  <si>
    <t>psychiatricka nemocnica hronovce</t>
  </si>
  <si>
    <t xml:space="preserve">andrea schop </t>
  </si>
  <si>
    <t>nemocnica s poliklinikou Dunajská Streda</t>
  </si>
  <si>
    <t>farmafirmy, zdravotnícke firmy, dodávatelia</t>
  </si>
  <si>
    <t>štátne firmy</t>
  </si>
  <si>
    <t>nadácie</t>
  </si>
  <si>
    <t>neinvesticné fondy</t>
  </si>
  <si>
    <t>občianske združenia</t>
  </si>
  <si>
    <t>štatistika č. 6a</t>
  </si>
  <si>
    <t>farmafirma/dodávateľ</t>
  </si>
  <si>
    <t>iné/neexistuje záznam</t>
  </si>
  <si>
    <t>iné/zbieka</t>
  </si>
  <si>
    <t>iné/zbierka</t>
  </si>
  <si>
    <t>ďalšie firmy</t>
  </si>
  <si>
    <t>Pôvod finančných darov, ktoré dostali štátne zdravotnícke zariadenia v roku 2012</t>
  </si>
  <si>
    <t>boehring</t>
  </si>
  <si>
    <t>zdravotnícka firma</t>
  </si>
  <si>
    <t>acutromic medical</t>
  </si>
  <si>
    <t>gedeon richter</t>
  </si>
  <si>
    <t>malteser hospotaldienst</t>
  </si>
  <si>
    <t>naša nemocnica</t>
  </si>
  <si>
    <t>naša nemocnica o.z.</t>
  </si>
  <si>
    <t>perfect real</t>
  </si>
  <si>
    <t xml:space="preserve">prom medic. </t>
  </si>
  <si>
    <t>roche</t>
  </si>
  <si>
    <t>servier</t>
  </si>
  <si>
    <t>servier invo</t>
  </si>
  <si>
    <t>servier slovensko</t>
  </si>
  <si>
    <t>stapro slovensko</t>
  </si>
  <si>
    <t>šanca pre nechcených</t>
  </si>
  <si>
    <t>timed</t>
  </si>
  <si>
    <t>tonex komarno</t>
  </si>
  <si>
    <t>GlaxoSmithKlin</t>
  </si>
  <si>
    <t xml:space="preserve">štatistika č. 7a </t>
  </si>
  <si>
    <t>Pôvod nefinančných darov, ktoré dostali štátne zdravotnícke zariadenia v roku 2012</t>
  </si>
  <si>
    <t>PSYCHO VEľKé ZáLUžIE</t>
  </si>
  <si>
    <t>´=od nadácií</t>
  </si>
  <si>
    <t>´=celkovo neziskovy sektor</t>
  </si>
  <si>
    <t>´=od o.z</t>
  </si>
  <si>
    <t>´=od n.f.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</si>
</sst>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8"/>
      <color rgb="FF40404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6" fillId="0" borderId="0"/>
    <xf numFmtId="9" fontId="10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" fontId="0" fillId="0" borderId="0" xfId="0" applyNumberFormat="1"/>
    <xf numFmtId="0" fontId="0" fillId="0" borderId="0" xfId="0" applyBorder="1"/>
    <xf numFmtId="0" fontId="3" fillId="2" borderId="1" xfId="0" applyFont="1" applyFill="1" applyBorder="1"/>
    <xf numFmtId="3" fontId="0" fillId="0" borderId="0" xfId="0" applyNumberFormat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4" fillId="0" borderId="0" xfId="0" applyFont="1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9" fillId="0" borderId="8" xfId="0" applyFont="1" applyBorder="1" applyAlignment="1">
      <alignment vertical="top" wrapText="1"/>
    </xf>
    <xf numFmtId="0" fontId="0" fillId="0" borderId="1" xfId="0" applyFont="1" applyBorder="1"/>
    <xf numFmtId="0" fontId="0" fillId="0" borderId="2" xfId="0" applyFont="1" applyBorder="1"/>
    <xf numFmtId="4" fontId="0" fillId="0" borderId="2" xfId="0" applyNumberFormat="1" applyFont="1" applyBorder="1"/>
    <xf numFmtId="0" fontId="0" fillId="0" borderId="3" xfId="0" applyFont="1" applyBorder="1"/>
    <xf numFmtId="0" fontId="0" fillId="0" borderId="9" xfId="0" applyFont="1" applyBorder="1"/>
    <xf numFmtId="0" fontId="0" fillId="0" borderId="6" xfId="0" applyFill="1" applyBorder="1"/>
    <xf numFmtId="0" fontId="0" fillId="0" borderId="0" xfId="0" applyFill="1" applyBorder="1"/>
    <xf numFmtId="2" fontId="0" fillId="0" borderId="0" xfId="0" applyNumberFormat="1" applyFill="1"/>
    <xf numFmtId="4" fontId="0" fillId="0" borderId="0" xfId="0" applyNumberFormat="1" applyFill="1" applyBorder="1"/>
    <xf numFmtId="0" fontId="2" fillId="0" borderId="0" xfId="0" applyFont="1" applyFill="1"/>
    <xf numFmtId="4" fontId="7" fillId="0" borderId="6" xfId="1" applyNumberFormat="1" applyFont="1" applyFill="1" applyBorder="1"/>
    <xf numFmtId="2" fontId="7" fillId="0" borderId="6" xfId="1" applyNumberFormat="1" applyFont="1" applyFill="1" applyBorder="1"/>
    <xf numFmtId="4" fontId="8" fillId="0" borderId="6" xfId="1" applyNumberFormat="1" applyFont="1" applyFill="1" applyBorder="1"/>
    <xf numFmtId="2" fontId="7" fillId="0" borderId="0" xfId="1" applyNumberFormat="1" applyFont="1" applyFill="1" applyBorder="1"/>
    <xf numFmtId="4" fontId="7" fillId="0" borderId="0" xfId="1" applyNumberFormat="1" applyFont="1" applyFill="1" applyBorder="1"/>
    <xf numFmtId="164" fontId="7" fillId="0" borderId="0" xfId="1" applyNumberFormat="1" applyFont="1" applyFill="1" applyBorder="1"/>
    <xf numFmtId="4" fontId="8" fillId="0" borderId="0" xfId="1" applyNumberFormat="1" applyFont="1" applyFill="1" applyBorder="1"/>
    <xf numFmtId="0" fontId="0" fillId="0" borderId="0" xfId="0" applyFont="1" applyBorder="1"/>
    <xf numFmtId="0" fontId="9" fillId="0" borderId="0" xfId="0" applyFont="1" applyBorder="1" applyAlignment="1">
      <alignment vertical="top" wrapText="1"/>
    </xf>
    <xf numFmtId="4" fontId="0" fillId="0" borderId="0" xfId="0" applyNumberFormat="1" applyFont="1" applyBorder="1"/>
    <xf numFmtId="0" fontId="0" fillId="0" borderId="1" xfId="0" applyBorder="1"/>
    <xf numFmtId="0" fontId="0" fillId="0" borderId="0" xfId="0" applyFont="1"/>
    <xf numFmtId="0" fontId="0" fillId="0" borderId="7" xfId="0" applyBorder="1"/>
    <xf numFmtId="0" fontId="9" fillId="0" borderId="0" xfId="0" applyFont="1" applyAlignment="1">
      <alignment vertical="top" wrapText="1"/>
    </xf>
    <xf numFmtId="0" fontId="0" fillId="0" borderId="8" xfId="0" applyBorder="1"/>
    <xf numFmtId="0" fontId="0" fillId="0" borderId="2" xfId="0" applyBorder="1"/>
    <xf numFmtId="4" fontId="0" fillId="0" borderId="0" xfId="0" applyNumberFormat="1" applyFont="1"/>
    <xf numFmtId="0" fontId="0" fillId="0" borderId="1" xfId="0" applyFont="1" applyFill="1" applyBorder="1"/>
    <xf numFmtId="0" fontId="0" fillId="0" borderId="1" xfId="0" applyFill="1" applyBorder="1"/>
    <xf numFmtId="4" fontId="0" fillId="0" borderId="0" xfId="0" applyNumberFormat="1" applyBorder="1"/>
    <xf numFmtId="4" fontId="0" fillId="0" borderId="2" xfId="0" applyNumberFormat="1" applyBorder="1"/>
    <xf numFmtId="9" fontId="0" fillId="3" borderId="0" xfId="2" applyFont="1" applyFill="1"/>
    <xf numFmtId="0" fontId="0" fillId="3" borderId="0" xfId="0" applyFill="1"/>
    <xf numFmtId="9" fontId="0" fillId="0" borderId="0" xfId="2" applyFont="1"/>
  </cellXfs>
  <cellStyles count="3">
    <cellStyle name="normálne" xfId="0" builtinId="0"/>
    <cellStyle name="normálne_Hárok1" xfId="1"/>
    <cellStyle name="percentá" xfId="2" builtinId="5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1"/>
        </left>
        <right/>
        <top style="thin">
          <color theme="1"/>
        </top>
        <bottom/>
        <vertical/>
        <horizontal/>
      </border>
    </dxf>
    <dxf>
      <numFmt numFmtId="4" formatCode="#,##0.00"/>
      <border diagonalUp="0" diagonalDown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numFmt numFmtId="4" formatCode="#,##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style val="18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'nemocnice finančný'!$J$1</c:f>
              <c:strCache>
                <c:ptCount val="1"/>
                <c:pt idx="0">
                  <c:v>Pôvod finančných darov, ktoré dostali štátne zdravotnícke zariadenia v roku 2012</c:v>
                </c:pt>
              </c:strCache>
            </c:strRef>
          </c:tx>
          <c:dLbls>
            <c:dLbl>
              <c:idx val="1"/>
              <c:layout>
                <c:manualLayout>
                  <c:x val="2.4411486437578189E-2"/>
                  <c:y val="-8.7128923828083179E-3"/>
                </c:manualLayout>
              </c:layout>
              <c:showVal val="1"/>
            </c:dLbl>
            <c:dLbl>
              <c:idx val="3"/>
              <c:layout>
                <c:manualLayout>
                  <c:x val="2.729338914798584E-2"/>
                  <c:y val="1.0438176511647053E-2"/>
                </c:manualLayout>
              </c:layout>
              <c:showVal val="1"/>
            </c:dLbl>
            <c:showVal val="1"/>
            <c:showLeaderLines val="1"/>
          </c:dLbls>
          <c:cat>
            <c:strRef>
              <c:f>'nemocnice finančný'!$I$2:$I$9</c:f>
              <c:strCache>
                <c:ptCount val="8"/>
                <c:pt idx="0">
                  <c:v>farmafirmy, zdravotnícke firmy, dodávatelia</c:v>
                </c:pt>
                <c:pt idx="1">
                  <c:v>štátne firmy</c:v>
                </c:pt>
                <c:pt idx="2">
                  <c:v>nadácie</c:v>
                </c:pt>
                <c:pt idx="3">
                  <c:v>neinvesticné fondy</c:v>
                </c:pt>
                <c:pt idx="4">
                  <c:v>občianske združenia</c:v>
                </c:pt>
                <c:pt idx="5">
                  <c:v>iné</c:v>
                </c:pt>
                <c:pt idx="6">
                  <c:v>ďalšie firmy</c:v>
                </c:pt>
                <c:pt idx="7">
                  <c:v>nbs</c:v>
                </c:pt>
              </c:strCache>
            </c:strRef>
          </c:cat>
          <c:val>
            <c:numRef>
              <c:f>'nemocnice finančný'!$J$2:$J$9</c:f>
              <c:numCache>
                <c:formatCode>#,##0.00</c:formatCode>
                <c:ptCount val="8"/>
                <c:pt idx="0">
                  <c:v>65293.2</c:v>
                </c:pt>
                <c:pt idx="1">
                  <c:v>8452</c:v>
                </c:pt>
                <c:pt idx="2">
                  <c:v>215724.11999999997</c:v>
                </c:pt>
                <c:pt idx="3">
                  <c:v>7050</c:v>
                </c:pt>
                <c:pt idx="4">
                  <c:v>204768.8</c:v>
                </c:pt>
                <c:pt idx="5">
                  <c:v>198058.75</c:v>
                </c:pt>
                <c:pt idx="6">
                  <c:v>75381.89</c:v>
                </c:pt>
                <c:pt idx="7">
                  <c:v>102340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style val="18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'nemocnice nefinančný'!$J$1</c:f>
              <c:strCache>
                <c:ptCount val="1"/>
                <c:pt idx="0">
                  <c:v>Pôvod nefinančných darov, ktoré dostali štátne zdravotnícke zariadenia v roku 2012</c:v>
                </c:pt>
              </c:strCache>
            </c:strRef>
          </c:tx>
          <c:dLbls>
            <c:dLbl>
              <c:idx val="2"/>
              <c:layout>
                <c:manualLayout>
                  <c:x val="-6.2771689482498116E-3"/>
                  <c:y val="5.9173126372227495E-3"/>
                </c:manualLayout>
              </c:layout>
              <c:showVal val="1"/>
            </c:dLbl>
            <c:showVal val="1"/>
            <c:showLeaderLines val="1"/>
          </c:dLbls>
          <c:cat>
            <c:strRef>
              <c:f>'nemocnice nefinančný'!$I$2:$I$7</c:f>
              <c:strCache>
                <c:ptCount val="6"/>
                <c:pt idx="0">
                  <c:v>farmafirmy, zdravotnícke firmy, dodávatelia</c:v>
                </c:pt>
                <c:pt idx="1">
                  <c:v>nadácie</c:v>
                </c:pt>
                <c:pt idx="2">
                  <c:v>neinvesticné fondy</c:v>
                </c:pt>
                <c:pt idx="3">
                  <c:v>občianske združenia</c:v>
                </c:pt>
                <c:pt idx="4">
                  <c:v>iné</c:v>
                </c:pt>
                <c:pt idx="5">
                  <c:v>ďalšie firmy</c:v>
                </c:pt>
              </c:strCache>
            </c:strRef>
          </c:cat>
          <c:val>
            <c:numRef>
              <c:f>'nemocnice nefinančný'!$J$2:$J$7</c:f>
              <c:numCache>
                <c:formatCode>General</c:formatCode>
                <c:ptCount val="6"/>
                <c:pt idx="0" formatCode="#,##0.00">
                  <c:v>642350.47</c:v>
                </c:pt>
                <c:pt idx="1">
                  <c:v>123411.29</c:v>
                </c:pt>
                <c:pt idx="2">
                  <c:v>7522.21</c:v>
                </c:pt>
                <c:pt idx="3" formatCode="#,##0.00">
                  <c:v>341377.83000000007</c:v>
                </c:pt>
                <c:pt idx="4">
                  <c:v>547.64</c:v>
                </c:pt>
                <c:pt idx="5" formatCode="#,##0.00">
                  <c:v>84702.399999999994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67235</xdr:colOff>
      <xdr:row>11</xdr:row>
      <xdr:rowOff>89646</xdr:rowOff>
    </xdr:from>
    <xdr:to>
      <xdr:col>17</xdr:col>
      <xdr:colOff>0</xdr:colOff>
      <xdr:row>37</xdr:row>
      <xdr:rowOff>22412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8</xdr:row>
      <xdr:rowOff>76199</xdr:rowOff>
    </xdr:from>
    <xdr:to>
      <xdr:col>11</xdr:col>
      <xdr:colOff>47625</xdr:colOff>
      <xdr:row>30</xdr:row>
      <xdr:rowOff>142875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uľka1" displayName="Tabuľka1" ref="A1:F360" totalsRowShown="0" headerRowDxfId="22" dataDxfId="21">
  <autoFilter ref="A1:F360"/>
  <sortState ref="A2:F360">
    <sortCondition ref="E2:E360"/>
    <sortCondition ref="A2:A360"/>
  </sortState>
  <tableColumns count="6">
    <tableColumn id="1" name="Dostali nemocnice financný dar od" dataDxfId="20"/>
    <tableColumn id="2" name="Darca" dataDxfId="19"/>
    <tableColumn id="3" name="IČO" dataDxfId="18"/>
    <tableColumn id="4" name="Hodnota" dataDxfId="17"/>
    <tableColumn id="5" name="status" dataDxfId="16"/>
    <tableColumn id="6" name="Stĺpec1" dataDxfId="15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8" name="Tabuľka8" displayName="Tabuľka8" ref="I1:J9" totalsRowShown="0" headerRowDxfId="14">
  <autoFilter ref="I1:J9"/>
  <tableColumns count="2">
    <tableColumn id="1" name="štatistika č. 6a" dataDxfId="13"/>
    <tableColumn id="2" name="Pôvod finančných darov, ktoré dostali štátne zdravotnícke zariadenia v roku 2012" dataDxfId="12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2" name="Tabuľka2" displayName="Tabuľka2" ref="A1:F333" totalsRowCount="1">
  <autoFilter ref="A1:F332">
    <filterColumn colId="4"/>
    <filterColumn colId="5"/>
  </autoFilter>
  <sortState ref="A2:E332">
    <sortCondition ref="E1:E333"/>
  </sortState>
  <tableColumns count="6">
    <tableColumn id="1" name="Dostali nemocnice nefinancný dar od" totalsRowDxfId="11"/>
    <tableColumn id="2" name="darca" totalsRowDxfId="10"/>
    <tableColumn id="3" name="Stĺpec1" totalsRowDxfId="9"/>
    <tableColumn id="4" name="hodnota" totalsRowFunction="custom" totalsRowDxfId="8">
      <totalsRowFormula>SUM(D2:D332)</totalsRowFormula>
    </tableColumn>
    <tableColumn id="5" name="status" totalsRowDxfId="7"/>
    <tableColumn id="6" name="Stĺpec2" dataDxfId="6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6" name="Tabuľka6" displayName="Tabuľka6" ref="I1:J7" totalsRowShown="0">
  <autoFilter ref="I1:J7"/>
  <tableColumns count="2">
    <tableColumn id="1" name="štatistika č. 7a " dataDxfId="5"/>
    <tableColumn id="2" name="Pôvod nefinančných darov, ktoré dostali štátne zdravotnícke zariadenia v roku 2012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id="3" name="Tabuľka3" displayName="Tabuľka3" ref="A1:D25" totalsRowShown="0">
  <autoFilter ref="A1:D25"/>
  <sortState ref="A2:D25">
    <sortCondition ref="B1:B25"/>
  </sortState>
  <tableColumns count="4">
    <tableColumn id="1" name="Dostali nadácie financný dar od" dataDxfId="4"/>
    <tableColumn id="2" name="darca"/>
    <tableColumn id="3" name="Stĺpec1"/>
    <tableColumn id="4" name="hodnota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id="4" name="Tabuľka4" displayName="Tabuľka4" ref="A1:E28" totalsRowShown="0">
  <autoFilter ref="A1:E28"/>
  <tableColumns count="5">
    <tableColumn id="1" name="Nadácie podporili" dataDxfId="3"/>
    <tableColumn id="2" name="Zariadenie"/>
    <tableColumn id="3" name="Stĺpec1"/>
    <tableColumn id="4" name="Stĺpec2"/>
    <tableColumn id="5" name="Hodnota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5" name="Tabuľka5" displayName="Tabuľka5" ref="A1:D35" totalsRowShown="0" headerRowDxfId="2" tableBorderDxfId="1">
  <autoFilter ref="A1:D35"/>
  <tableColumns count="4">
    <tableColumn id="1" name="Dostali pac.org. nefinancný dar od" dataDxfId="0"/>
    <tableColumn id="2" name="Darca"/>
    <tableColumn id="3" name="IČO"/>
    <tableColumn id="4" name="Hodnot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0"/>
  <sheetViews>
    <sheetView topLeftCell="C1" zoomScale="85" zoomScaleNormal="85" workbookViewId="0">
      <selection activeCell="R7" sqref="R7"/>
    </sheetView>
  </sheetViews>
  <sheetFormatPr defaultRowHeight="15"/>
  <cols>
    <col min="1" max="1" width="48.7109375" style="12" customWidth="1"/>
    <col min="2" max="2" width="24.28515625" style="12" customWidth="1"/>
    <col min="3" max="3" width="9.5703125" style="12" customWidth="1"/>
    <col min="4" max="4" width="10.7109375" style="23" customWidth="1"/>
    <col min="5" max="8" width="9.140625" style="12"/>
    <col min="9" max="9" width="19.42578125" style="12" customWidth="1"/>
    <col min="10" max="10" width="24.5703125" style="12" customWidth="1"/>
    <col min="11" max="11" width="9.5703125" style="12" customWidth="1"/>
    <col min="12" max="12" width="10.28515625" style="12" bestFit="1" customWidth="1"/>
    <col min="13" max="13" width="14" style="12" customWidth="1"/>
    <col min="14" max="16384" width="9.140625" style="12"/>
  </cols>
  <sheetData>
    <row r="1" spans="1:15">
      <c r="A1" s="12" t="s">
        <v>5</v>
      </c>
      <c r="B1" s="12" t="s">
        <v>149</v>
      </c>
      <c r="C1" s="12" t="s">
        <v>240</v>
      </c>
      <c r="D1" s="23" t="s">
        <v>150</v>
      </c>
      <c r="E1" s="12" t="s">
        <v>516</v>
      </c>
      <c r="F1" s="12" t="s">
        <v>157</v>
      </c>
      <c r="I1" s="12" t="s">
        <v>543</v>
      </c>
      <c r="J1" s="12" t="s">
        <v>549</v>
      </c>
    </row>
    <row r="2" spans="1:15">
      <c r="A2" s="14" t="s">
        <v>165</v>
      </c>
      <c r="B2" s="12" t="s">
        <v>191</v>
      </c>
      <c r="C2" s="26"/>
      <c r="D2" s="13">
        <v>2700</v>
      </c>
      <c r="E2" s="12" t="s">
        <v>523</v>
      </c>
      <c r="I2" s="12" t="s">
        <v>538</v>
      </c>
      <c r="J2" s="13">
        <f>SUM(D2:D33)+SUM(D351:D359)</f>
        <v>65293.2</v>
      </c>
      <c r="L2" s="13">
        <f>Tabuľka8[[#This Row],[Pôvod finančných darov, ktoré dostali štátne zdravotnícke zariadenia v roku 2012]]+J3+J8</f>
        <v>149127.09</v>
      </c>
    </row>
    <row r="3" spans="1:15">
      <c r="A3" s="14" t="s">
        <v>239</v>
      </c>
      <c r="B3" s="12" t="s">
        <v>126</v>
      </c>
      <c r="C3" s="21"/>
      <c r="D3" s="13">
        <v>2000</v>
      </c>
      <c r="E3" s="12" t="s">
        <v>523</v>
      </c>
      <c r="I3" s="12" t="s">
        <v>539</v>
      </c>
      <c r="J3" s="13">
        <f>SUM(D347:D350)</f>
        <v>8452</v>
      </c>
      <c r="L3" s="12">
        <f>L2/J10</f>
        <v>0.17002896101327336</v>
      </c>
      <c r="N3" s="12">
        <f>100/17</f>
        <v>5.882352941176471</v>
      </c>
    </row>
    <row r="4" spans="1:15">
      <c r="A4" s="14" t="s">
        <v>239</v>
      </c>
      <c r="B4" s="12" t="s">
        <v>140</v>
      </c>
      <c r="C4" s="21"/>
      <c r="D4" s="13">
        <v>500</v>
      </c>
      <c r="E4" s="12" t="s">
        <v>523</v>
      </c>
      <c r="I4" s="12" t="s">
        <v>540</v>
      </c>
      <c r="J4" s="13">
        <f>SUM(D284:D305)</f>
        <v>215724.11999999997</v>
      </c>
    </row>
    <row r="5" spans="1:15">
      <c r="A5" s="14" t="s">
        <v>239</v>
      </c>
      <c r="B5" s="12" t="s">
        <v>141</v>
      </c>
      <c r="C5" s="21"/>
      <c r="D5" s="13">
        <v>150</v>
      </c>
      <c r="E5" s="12" t="s">
        <v>523</v>
      </c>
      <c r="I5" s="12" t="s">
        <v>541</v>
      </c>
      <c r="J5" s="13">
        <f>SUM(D324:D327)</f>
        <v>7050</v>
      </c>
      <c r="N5" s="47">
        <f>L6/J10</f>
        <v>0.48746796089282668</v>
      </c>
      <c r="O5" s="48" t="s">
        <v>572</v>
      </c>
    </row>
    <row r="6" spans="1:15">
      <c r="A6" s="14" t="s">
        <v>239</v>
      </c>
      <c r="B6" s="12" t="s">
        <v>132</v>
      </c>
      <c r="C6" s="21"/>
      <c r="D6" s="13">
        <v>2000</v>
      </c>
      <c r="E6" s="12" t="s">
        <v>523</v>
      </c>
      <c r="I6" s="12" t="s">
        <v>542</v>
      </c>
      <c r="J6" s="13">
        <f>SUM(D328:D346)</f>
        <v>204768.8</v>
      </c>
      <c r="L6" s="13">
        <f>J4+J5+Tabuľka8[[#This Row],[Pôvod finančných darov, ktoré dostali štátne zdravotnícke zariadenia v roku 2012]]</f>
        <v>427542.91999999993</v>
      </c>
      <c r="N6" s="47">
        <f>J4/J10</f>
        <v>0.2459603281275233</v>
      </c>
      <c r="O6" s="48" t="s">
        <v>571</v>
      </c>
    </row>
    <row r="7" spans="1:15">
      <c r="A7" s="14" t="s">
        <v>164</v>
      </c>
      <c r="B7" s="12" t="s">
        <v>18</v>
      </c>
      <c r="C7" s="21">
        <v>35734833</v>
      </c>
      <c r="D7" s="13">
        <v>1000</v>
      </c>
      <c r="E7" s="12" t="s">
        <v>523</v>
      </c>
      <c r="I7" s="12" t="s">
        <v>525</v>
      </c>
      <c r="J7" s="13">
        <f>SUM(D98:D283)</f>
        <v>198058.75</v>
      </c>
      <c r="N7" s="47">
        <f>J6/J10</f>
        <v>0.23346949445560006</v>
      </c>
      <c r="O7" s="48" t="s">
        <v>573</v>
      </c>
    </row>
    <row r="8" spans="1:15">
      <c r="A8" s="12" t="s">
        <v>218</v>
      </c>
      <c r="B8" s="12" t="s">
        <v>77</v>
      </c>
      <c r="C8" s="21"/>
      <c r="D8" s="13">
        <v>15000</v>
      </c>
      <c r="E8" s="12" t="s">
        <v>523</v>
      </c>
      <c r="I8" s="12" t="s">
        <v>548</v>
      </c>
      <c r="J8" s="13">
        <f>SUM(D34:D97)</f>
        <v>75381.89</v>
      </c>
      <c r="N8" s="47">
        <f>J5/J10</f>
        <v>8.0381383097033361E-3</v>
      </c>
      <c r="O8" s="48" t="s">
        <v>574</v>
      </c>
    </row>
    <row r="9" spans="1:15">
      <c r="A9" s="12" t="s">
        <v>218</v>
      </c>
      <c r="B9" s="12" t="s">
        <v>76</v>
      </c>
      <c r="C9" s="21"/>
      <c r="D9" s="13">
        <v>251.7</v>
      </c>
      <c r="E9" s="12" t="s">
        <v>523</v>
      </c>
      <c r="I9" s="12" t="s">
        <v>527</v>
      </c>
      <c r="J9" s="13">
        <f>SUM(D306:D323)</f>
        <v>102340</v>
      </c>
    </row>
    <row r="10" spans="1:15">
      <c r="A10" s="12" t="s">
        <v>219</v>
      </c>
      <c r="B10" s="12" t="s">
        <v>77</v>
      </c>
      <c r="C10" s="21"/>
      <c r="D10" s="13">
        <v>1000</v>
      </c>
      <c r="E10" s="12" t="s">
        <v>523</v>
      </c>
      <c r="J10" s="13">
        <f>SUM(J2:J9)</f>
        <v>877068.75999999989</v>
      </c>
    </row>
    <row r="11" spans="1:15">
      <c r="A11" s="12" t="s">
        <v>219</v>
      </c>
      <c r="B11" s="12" t="s">
        <v>10</v>
      </c>
      <c r="C11" s="21"/>
      <c r="D11" s="13">
        <v>1570</v>
      </c>
      <c r="E11" s="12" t="s">
        <v>523</v>
      </c>
    </row>
    <row r="12" spans="1:15">
      <c r="A12" s="12" t="s">
        <v>219</v>
      </c>
      <c r="B12" s="12" t="s">
        <v>80</v>
      </c>
      <c r="C12" s="21"/>
      <c r="D12" s="13">
        <v>700</v>
      </c>
      <c r="E12" s="12" t="s">
        <v>523</v>
      </c>
    </row>
    <row r="13" spans="1:15">
      <c r="A13" s="12" t="s">
        <v>219</v>
      </c>
      <c r="B13" s="12" t="s">
        <v>80</v>
      </c>
      <c r="C13" s="21"/>
      <c r="D13" s="13">
        <v>700</v>
      </c>
      <c r="E13" s="12" t="s">
        <v>523</v>
      </c>
    </row>
    <row r="14" spans="1:15">
      <c r="A14" s="12" t="s">
        <v>219</v>
      </c>
      <c r="B14" s="12" t="s">
        <v>81</v>
      </c>
      <c r="C14" s="21"/>
      <c r="D14" s="13">
        <v>500</v>
      </c>
      <c r="E14" s="12" t="s">
        <v>523</v>
      </c>
    </row>
    <row r="15" spans="1:15">
      <c r="A15" s="14" t="s">
        <v>226</v>
      </c>
      <c r="B15" s="12" t="s">
        <v>107</v>
      </c>
      <c r="C15" s="21"/>
      <c r="D15" s="13">
        <v>5000</v>
      </c>
      <c r="E15" s="12" t="s">
        <v>523</v>
      </c>
    </row>
    <row r="16" spans="1:15">
      <c r="A16" s="14" t="s">
        <v>229</v>
      </c>
      <c r="B16" s="12" t="s">
        <v>110</v>
      </c>
      <c r="C16" s="21"/>
      <c r="D16" s="13">
        <v>2000</v>
      </c>
      <c r="E16" s="12" t="s">
        <v>523</v>
      </c>
    </row>
    <row r="17" spans="1:5">
      <c r="A17" s="14" t="s">
        <v>231</v>
      </c>
      <c r="B17" s="12" t="s">
        <v>94</v>
      </c>
      <c r="C17" s="21"/>
      <c r="D17" s="13">
        <v>300</v>
      </c>
      <c r="E17" s="12" t="s">
        <v>523</v>
      </c>
    </row>
    <row r="18" spans="1:5">
      <c r="A18" s="12" t="s">
        <v>159</v>
      </c>
      <c r="B18" s="12" t="s">
        <v>2</v>
      </c>
      <c r="C18" s="21"/>
      <c r="D18" s="13">
        <v>59.4</v>
      </c>
      <c r="E18" s="12" t="s">
        <v>523</v>
      </c>
    </row>
    <row r="19" spans="1:5">
      <c r="A19" s="14" t="s">
        <v>237</v>
      </c>
      <c r="B19" s="12" t="s">
        <v>123</v>
      </c>
      <c r="C19" s="21"/>
      <c r="D19" s="13">
        <v>25</v>
      </c>
      <c r="E19" s="12" t="s">
        <v>523</v>
      </c>
    </row>
    <row r="20" spans="1:5">
      <c r="A20" s="14" t="s">
        <v>237</v>
      </c>
      <c r="B20" s="12" t="s">
        <v>117</v>
      </c>
      <c r="C20" s="21"/>
      <c r="D20" s="13">
        <v>1200</v>
      </c>
      <c r="E20" s="12" t="s">
        <v>523</v>
      </c>
    </row>
    <row r="21" spans="1:5">
      <c r="A21" s="14" t="s">
        <v>225</v>
      </c>
      <c r="B21" s="12" t="s">
        <v>104</v>
      </c>
      <c r="C21" s="21"/>
      <c r="D21" s="13">
        <v>600</v>
      </c>
      <c r="E21" s="12" t="s">
        <v>523</v>
      </c>
    </row>
    <row r="22" spans="1:5">
      <c r="A22" s="14" t="s">
        <v>535</v>
      </c>
      <c r="B22" s="22" t="s">
        <v>518</v>
      </c>
      <c r="C22" s="21"/>
      <c r="D22" s="24">
        <v>400</v>
      </c>
      <c r="E22" s="12" t="s">
        <v>523</v>
      </c>
    </row>
    <row r="23" spans="1:5">
      <c r="A23" s="25" t="s">
        <v>163</v>
      </c>
      <c r="B23" s="12" t="s">
        <v>155</v>
      </c>
      <c r="C23" s="21"/>
      <c r="D23" s="13">
        <v>2714.2</v>
      </c>
      <c r="E23" s="12" t="s">
        <v>523</v>
      </c>
    </row>
    <row r="24" spans="1:5">
      <c r="A24" s="25" t="s">
        <v>163</v>
      </c>
      <c r="B24" s="12" t="s">
        <v>10</v>
      </c>
      <c r="C24" s="21"/>
      <c r="D24" s="13">
        <v>6488.6</v>
      </c>
      <c r="E24" s="12" t="s">
        <v>523</v>
      </c>
    </row>
    <row r="25" spans="1:5">
      <c r="A25" s="25" t="s">
        <v>163</v>
      </c>
      <c r="B25" s="12" t="s">
        <v>9</v>
      </c>
      <c r="C25" s="21"/>
      <c r="D25" s="13">
        <v>1155.1500000000001</v>
      </c>
      <c r="E25" s="12" t="s">
        <v>523</v>
      </c>
    </row>
    <row r="26" spans="1:5">
      <c r="A26" s="14" t="s">
        <v>223</v>
      </c>
      <c r="B26" s="12" t="s">
        <v>97</v>
      </c>
      <c r="C26" s="21"/>
      <c r="D26" s="13">
        <v>325.08</v>
      </c>
      <c r="E26" s="12" t="s">
        <v>523</v>
      </c>
    </row>
    <row r="27" spans="1:5">
      <c r="A27" s="14" t="s">
        <v>223</v>
      </c>
      <c r="B27" s="12" t="s">
        <v>97</v>
      </c>
      <c r="C27" s="21"/>
      <c r="D27" s="13">
        <v>466.68</v>
      </c>
      <c r="E27" s="12" t="s">
        <v>523</v>
      </c>
    </row>
    <row r="28" spans="1:5">
      <c r="A28" s="14" t="s">
        <v>223</v>
      </c>
      <c r="B28" s="12" t="s">
        <v>97</v>
      </c>
      <c r="C28" s="21"/>
      <c r="D28" s="13">
        <v>325.08</v>
      </c>
      <c r="E28" s="12" t="s">
        <v>523</v>
      </c>
    </row>
    <row r="29" spans="1:5">
      <c r="A29" s="14" t="s">
        <v>223</v>
      </c>
      <c r="B29" s="12" t="s">
        <v>94</v>
      </c>
      <c r="C29" s="21"/>
      <c r="D29" s="13">
        <v>700</v>
      </c>
      <c r="E29" s="12" t="s">
        <v>523</v>
      </c>
    </row>
    <row r="30" spans="1:5">
      <c r="A30" s="14" t="s">
        <v>220</v>
      </c>
      <c r="B30" s="12" t="s">
        <v>83</v>
      </c>
      <c r="C30" s="21"/>
      <c r="D30" s="13">
        <v>2347.31</v>
      </c>
      <c r="E30" s="12" t="s">
        <v>523</v>
      </c>
    </row>
    <row r="31" spans="1:5">
      <c r="A31" s="14" t="s">
        <v>534</v>
      </c>
      <c r="B31" s="22" t="s">
        <v>496</v>
      </c>
      <c r="C31" s="21"/>
      <c r="D31" s="24">
        <v>500</v>
      </c>
      <c r="E31" s="12" t="s">
        <v>523</v>
      </c>
    </row>
    <row r="32" spans="1:5">
      <c r="A32" s="14" t="s">
        <v>534</v>
      </c>
      <c r="B32" s="22" t="s">
        <v>314</v>
      </c>
      <c r="C32" s="21"/>
      <c r="D32" s="24">
        <v>200</v>
      </c>
      <c r="E32" s="12" t="s">
        <v>523</v>
      </c>
    </row>
    <row r="33" spans="1:5">
      <c r="A33" s="14" t="s">
        <v>161</v>
      </c>
      <c r="B33" s="12" t="s">
        <v>152</v>
      </c>
      <c r="C33" s="21"/>
      <c r="D33" s="13">
        <v>1500</v>
      </c>
      <c r="E33" s="12" t="s">
        <v>544</v>
      </c>
    </row>
    <row r="34" spans="1:5">
      <c r="A34" s="14" t="s">
        <v>165</v>
      </c>
      <c r="B34" s="12" t="s">
        <v>196</v>
      </c>
      <c r="C34" s="27"/>
      <c r="D34" s="13">
        <v>500</v>
      </c>
      <c r="E34" s="12" t="s">
        <v>517</v>
      </c>
    </row>
    <row r="35" spans="1:5">
      <c r="A35" s="14" t="s">
        <v>165</v>
      </c>
      <c r="B35" s="12" t="s">
        <v>195</v>
      </c>
      <c r="C35" s="27"/>
      <c r="D35" s="13">
        <v>150</v>
      </c>
      <c r="E35" s="12" t="s">
        <v>517</v>
      </c>
    </row>
    <row r="36" spans="1:5">
      <c r="A36" s="14" t="s">
        <v>165</v>
      </c>
      <c r="B36" s="12" t="s">
        <v>168</v>
      </c>
      <c r="C36" s="27"/>
      <c r="D36" s="13">
        <v>47</v>
      </c>
      <c r="E36" s="12" t="s">
        <v>517</v>
      </c>
    </row>
    <row r="37" spans="1:5">
      <c r="A37" s="14" t="s">
        <v>165</v>
      </c>
      <c r="B37" s="12" t="s">
        <v>200</v>
      </c>
      <c r="C37" s="26"/>
      <c r="D37" s="13">
        <v>10</v>
      </c>
      <c r="E37" s="12" t="s">
        <v>517</v>
      </c>
    </row>
    <row r="38" spans="1:5">
      <c r="A38" s="14" t="s">
        <v>165</v>
      </c>
      <c r="B38" s="12" t="s">
        <v>212</v>
      </c>
      <c r="C38" s="27"/>
      <c r="D38" s="13">
        <v>200</v>
      </c>
      <c r="E38" s="12" t="s">
        <v>517</v>
      </c>
    </row>
    <row r="39" spans="1:5">
      <c r="A39" s="14" t="s">
        <v>165</v>
      </c>
      <c r="B39" s="12" t="s">
        <v>192</v>
      </c>
      <c r="C39" s="26"/>
      <c r="D39" s="13">
        <v>387.54</v>
      </c>
      <c r="E39" s="12" t="s">
        <v>517</v>
      </c>
    </row>
    <row r="40" spans="1:5">
      <c r="A40" s="14" t="s">
        <v>165</v>
      </c>
      <c r="B40" s="12" t="s">
        <v>70</v>
      </c>
      <c r="C40" s="26"/>
      <c r="D40" s="13">
        <v>451.29</v>
      </c>
      <c r="E40" s="12" t="s">
        <v>517</v>
      </c>
    </row>
    <row r="41" spans="1:5">
      <c r="A41" s="14" t="s">
        <v>165</v>
      </c>
      <c r="B41" s="12" t="s">
        <v>70</v>
      </c>
      <c r="C41" s="26"/>
      <c r="D41" s="13">
        <v>451.29</v>
      </c>
      <c r="E41" s="12" t="s">
        <v>517</v>
      </c>
    </row>
    <row r="42" spans="1:5">
      <c r="A42" s="14" t="s">
        <v>165</v>
      </c>
      <c r="B42" s="12" t="s">
        <v>170</v>
      </c>
      <c r="C42" s="27"/>
      <c r="D42" s="13">
        <v>50</v>
      </c>
      <c r="E42" s="12" t="s">
        <v>517</v>
      </c>
    </row>
    <row r="43" spans="1:5">
      <c r="A43" s="14" t="s">
        <v>165</v>
      </c>
      <c r="B43" s="12" t="s">
        <v>167</v>
      </c>
      <c r="C43" s="27"/>
      <c r="D43" s="13">
        <v>160</v>
      </c>
      <c r="E43" s="12" t="s">
        <v>517</v>
      </c>
    </row>
    <row r="44" spans="1:5">
      <c r="A44" s="14" t="s">
        <v>165</v>
      </c>
      <c r="B44" s="12" t="s">
        <v>176</v>
      </c>
      <c r="C44" s="26"/>
      <c r="D44" s="13">
        <v>2</v>
      </c>
      <c r="E44" s="12" t="s">
        <v>517</v>
      </c>
    </row>
    <row r="45" spans="1:5">
      <c r="A45" s="14" t="s">
        <v>239</v>
      </c>
      <c r="B45" s="12" t="s">
        <v>128</v>
      </c>
      <c r="C45" s="21"/>
      <c r="D45" s="13">
        <v>328.35</v>
      </c>
      <c r="E45" s="12" t="s">
        <v>517</v>
      </c>
    </row>
    <row r="46" spans="1:5">
      <c r="A46" s="14" t="s">
        <v>239</v>
      </c>
      <c r="B46" s="12" t="s">
        <v>133</v>
      </c>
      <c r="C46" s="21"/>
      <c r="D46" s="13">
        <v>785.4</v>
      </c>
      <c r="E46" s="12" t="s">
        <v>517</v>
      </c>
    </row>
    <row r="47" spans="1:5">
      <c r="A47" s="14" t="s">
        <v>239</v>
      </c>
      <c r="B47" s="12" t="s">
        <v>147</v>
      </c>
      <c r="C47" s="21"/>
      <c r="D47" s="13">
        <v>408.76</v>
      </c>
      <c r="E47" s="12" t="s">
        <v>517</v>
      </c>
    </row>
    <row r="48" spans="1:5">
      <c r="A48" s="14" t="s">
        <v>239</v>
      </c>
      <c r="B48" s="12" t="s">
        <v>146</v>
      </c>
      <c r="C48" s="21"/>
      <c r="D48" s="13">
        <v>1121</v>
      </c>
      <c r="E48" s="12" t="s">
        <v>517</v>
      </c>
    </row>
    <row r="49" spans="1:5">
      <c r="A49" s="14" t="s">
        <v>239</v>
      </c>
      <c r="B49" s="12" t="s">
        <v>215</v>
      </c>
      <c r="C49" s="21"/>
      <c r="D49" s="13">
        <v>663.3</v>
      </c>
      <c r="E49" s="12" t="s">
        <v>517</v>
      </c>
    </row>
    <row r="50" spans="1:5">
      <c r="A50" s="14" t="s">
        <v>239</v>
      </c>
      <c r="B50" s="12" t="s">
        <v>136</v>
      </c>
      <c r="C50" s="21"/>
      <c r="D50" s="13">
        <v>315</v>
      </c>
      <c r="E50" s="12" t="s">
        <v>517</v>
      </c>
    </row>
    <row r="51" spans="1:5">
      <c r="A51" s="14" t="s">
        <v>239</v>
      </c>
      <c r="B51" s="12" t="s">
        <v>216</v>
      </c>
      <c r="C51" s="21"/>
      <c r="D51" s="13">
        <v>3000</v>
      </c>
      <c r="E51" s="12" t="s">
        <v>517</v>
      </c>
    </row>
    <row r="52" spans="1:5">
      <c r="A52" s="14" t="s">
        <v>164</v>
      </c>
      <c r="B52" s="12" t="s">
        <v>19</v>
      </c>
      <c r="C52" s="21"/>
      <c r="D52" s="13">
        <v>120</v>
      </c>
      <c r="E52" s="12" t="s">
        <v>517</v>
      </c>
    </row>
    <row r="53" spans="1:5">
      <c r="A53" s="14" t="s">
        <v>164</v>
      </c>
      <c r="B53" s="12" t="s">
        <v>16</v>
      </c>
      <c r="C53" s="21">
        <v>36008117</v>
      </c>
      <c r="D53" s="13">
        <v>600</v>
      </c>
      <c r="E53" s="12" t="s">
        <v>517</v>
      </c>
    </row>
    <row r="54" spans="1:5">
      <c r="A54" s="14" t="s">
        <v>164</v>
      </c>
      <c r="B54" s="12" t="s">
        <v>30</v>
      </c>
      <c r="C54" s="21">
        <v>35080990</v>
      </c>
      <c r="D54" s="13">
        <v>100</v>
      </c>
      <c r="E54" s="12" t="s">
        <v>517</v>
      </c>
    </row>
    <row r="55" spans="1:5">
      <c r="A55" s="14" t="s">
        <v>164</v>
      </c>
      <c r="B55" s="12" t="s">
        <v>29</v>
      </c>
      <c r="C55" s="21">
        <v>36008362</v>
      </c>
      <c r="D55" s="13">
        <v>100</v>
      </c>
      <c r="E55" s="12" t="s">
        <v>517</v>
      </c>
    </row>
    <row r="56" spans="1:5">
      <c r="A56" s="14" t="s">
        <v>164</v>
      </c>
      <c r="B56" s="12" t="s">
        <v>28</v>
      </c>
      <c r="C56" s="21">
        <v>693910</v>
      </c>
      <c r="D56" s="13">
        <v>500</v>
      </c>
      <c r="E56" s="12" t="s">
        <v>517</v>
      </c>
    </row>
    <row r="57" spans="1:5">
      <c r="A57" s="14" t="s">
        <v>164</v>
      </c>
      <c r="B57" s="12" t="s">
        <v>14</v>
      </c>
      <c r="C57" s="21">
        <v>31608001</v>
      </c>
      <c r="D57" s="13">
        <v>100</v>
      </c>
      <c r="E57" s="12" t="s">
        <v>517</v>
      </c>
    </row>
    <row r="58" spans="1:5">
      <c r="A58" s="14" t="s">
        <v>164</v>
      </c>
      <c r="B58" s="12" t="s">
        <v>26</v>
      </c>
      <c r="C58" s="21">
        <v>31577636</v>
      </c>
      <c r="D58" s="13">
        <v>150</v>
      </c>
      <c r="E58" s="12" t="s">
        <v>517</v>
      </c>
    </row>
    <row r="59" spans="1:5">
      <c r="A59" s="14" t="s">
        <v>164</v>
      </c>
      <c r="B59" s="12" t="s">
        <v>166</v>
      </c>
      <c r="C59" s="21"/>
      <c r="D59" s="13">
        <v>150</v>
      </c>
      <c r="E59" s="12" t="s">
        <v>517</v>
      </c>
    </row>
    <row r="60" spans="1:5">
      <c r="A60" s="14" t="s">
        <v>164</v>
      </c>
      <c r="B60" s="12" t="s">
        <v>33</v>
      </c>
      <c r="C60" s="21">
        <v>27114121</v>
      </c>
      <c r="D60" s="13">
        <v>134.12</v>
      </c>
      <c r="E60" s="12" t="s">
        <v>517</v>
      </c>
    </row>
    <row r="61" spans="1:5">
      <c r="A61" s="14" t="s">
        <v>164</v>
      </c>
      <c r="B61" s="12" t="s">
        <v>206</v>
      </c>
      <c r="C61" s="21">
        <v>31641440</v>
      </c>
      <c r="D61" s="13">
        <v>300</v>
      </c>
      <c r="E61" s="12" t="s">
        <v>517</v>
      </c>
    </row>
    <row r="62" spans="1:5">
      <c r="A62" s="14" t="s">
        <v>164</v>
      </c>
      <c r="B62" s="12" t="s">
        <v>207</v>
      </c>
      <c r="C62" s="21">
        <v>36719200</v>
      </c>
      <c r="D62" s="13">
        <v>200</v>
      </c>
      <c r="E62" s="12" t="s">
        <v>517</v>
      </c>
    </row>
    <row r="63" spans="1:5">
      <c r="A63" s="14" t="s">
        <v>164</v>
      </c>
      <c r="B63" s="12" t="s">
        <v>32</v>
      </c>
      <c r="C63" s="21">
        <v>36734063</v>
      </c>
      <c r="D63" s="13">
        <v>200</v>
      </c>
      <c r="E63" s="12" t="s">
        <v>517</v>
      </c>
    </row>
    <row r="64" spans="1:5">
      <c r="A64" s="14" t="s">
        <v>164</v>
      </c>
      <c r="B64" s="12" t="s">
        <v>21</v>
      </c>
      <c r="C64" s="21">
        <v>694321</v>
      </c>
      <c r="D64" s="13">
        <v>350</v>
      </c>
      <c r="E64" s="12" t="s">
        <v>517</v>
      </c>
    </row>
    <row r="65" spans="1:5">
      <c r="A65" s="14" t="s">
        <v>164</v>
      </c>
      <c r="B65" s="12" t="s">
        <v>13</v>
      </c>
      <c r="C65" s="21">
        <v>32258399</v>
      </c>
      <c r="D65" s="13">
        <v>170</v>
      </c>
      <c r="E65" s="12" t="s">
        <v>517</v>
      </c>
    </row>
    <row r="66" spans="1:5">
      <c r="A66" s="14" t="s">
        <v>164</v>
      </c>
      <c r="B66" s="12" t="s">
        <v>17</v>
      </c>
      <c r="C66" s="21">
        <v>35902264</v>
      </c>
      <c r="D66" s="13">
        <v>1000</v>
      </c>
      <c r="E66" s="12" t="s">
        <v>517</v>
      </c>
    </row>
    <row r="67" spans="1:5">
      <c r="A67" s="14" t="s">
        <v>164</v>
      </c>
      <c r="B67" s="12" t="s">
        <v>31</v>
      </c>
      <c r="C67" s="21">
        <v>36434680</v>
      </c>
      <c r="D67" s="13">
        <v>300</v>
      </c>
      <c r="E67" s="12" t="s">
        <v>517</v>
      </c>
    </row>
    <row r="68" spans="1:5">
      <c r="A68" s="14" t="s">
        <v>164</v>
      </c>
      <c r="B68" s="12" t="s">
        <v>27</v>
      </c>
      <c r="C68" s="21">
        <v>31582532</v>
      </c>
      <c r="D68" s="13">
        <v>500</v>
      </c>
      <c r="E68" s="12" t="s">
        <v>517</v>
      </c>
    </row>
    <row r="69" spans="1:5">
      <c r="A69" s="14" t="s">
        <v>164</v>
      </c>
      <c r="B69" s="12" t="s">
        <v>23</v>
      </c>
      <c r="C69" s="21" t="s">
        <v>24</v>
      </c>
      <c r="D69" s="13">
        <v>100</v>
      </c>
      <c r="E69" s="12" t="s">
        <v>517</v>
      </c>
    </row>
    <row r="70" spans="1:5">
      <c r="A70" s="14" t="s">
        <v>164</v>
      </c>
      <c r="B70" s="12" t="s">
        <v>12</v>
      </c>
      <c r="C70" s="21">
        <v>36434078</v>
      </c>
      <c r="D70" s="13">
        <v>30</v>
      </c>
      <c r="E70" s="12" t="s">
        <v>517</v>
      </c>
    </row>
    <row r="71" spans="1:5">
      <c r="A71" s="14" t="s">
        <v>164</v>
      </c>
      <c r="B71" s="12" t="s">
        <v>25</v>
      </c>
      <c r="C71" s="21">
        <v>36854174</v>
      </c>
      <c r="D71" s="13">
        <v>300</v>
      </c>
      <c r="E71" s="12" t="s">
        <v>517</v>
      </c>
    </row>
    <row r="72" spans="1:5">
      <c r="A72" s="14" t="s">
        <v>164</v>
      </c>
      <c r="B72" s="12" t="s">
        <v>11</v>
      </c>
      <c r="C72" s="21"/>
      <c r="D72" s="13">
        <v>67</v>
      </c>
      <c r="E72" s="12" t="s">
        <v>517</v>
      </c>
    </row>
    <row r="73" spans="1:5">
      <c r="A73" s="14" t="s">
        <v>164</v>
      </c>
      <c r="B73" s="12" t="s">
        <v>22</v>
      </c>
      <c r="C73" s="21">
        <v>31579914</v>
      </c>
      <c r="D73" s="13">
        <v>100</v>
      </c>
      <c r="E73" s="12" t="s">
        <v>517</v>
      </c>
    </row>
    <row r="74" spans="1:5">
      <c r="A74" s="14" t="s">
        <v>164</v>
      </c>
      <c r="B74" s="12" t="s">
        <v>15</v>
      </c>
      <c r="C74" s="21">
        <v>36389455</v>
      </c>
      <c r="D74" s="13">
        <v>200</v>
      </c>
      <c r="E74" s="12" t="s">
        <v>517</v>
      </c>
    </row>
    <row r="75" spans="1:5">
      <c r="A75" s="12" t="s">
        <v>218</v>
      </c>
      <c r="B75" s="12" t="s">
        <v>74</v>
      </c>
      <c r="C75" s="21"/>
      <c r="D75" s="13">
        <v>500</v>
      </c>
      <c r="E75" s="12" t="s">
        <v>517</v>
      </c>
    </row>
    <row r="76" spans="1:5">
      <c r="A76" s="14" t="s">
        <v>235</v>
      </c>
      <c r="B76" s="12" t="s">
        <v>114</v>
      </c>
      <c r="C76" s="21"/>
      <c r="D76" s="13">
        <v>500</v>
      </c>
      <c r="E76" s="12" t="s">
        <v>517</v>
      </c>
    </row>
    <row r="77" spans="1:5">
      <c r="A77" s="14" t="s">
        <v>232</v>
      </c>
      <c r="B77" s="12" t="s">
        <v>111</v>
      </c>
      <c r="C77" s="21"/>
      <c r="D77" s="13">
        <v>100</v>
      </c>
      <c r="E77" s="12" t="s">
        <v>517</v>
      </c>
    </row>
    <row r="78" spans="1:5">
      <c r="A78" s="14" t="s">
        <v>224</v>
      </c>
      <c r="B78" s="12" t="s">
        <v>101</v>
      </c>
      <c r="C78" s="21"/>
      <c r="D78" s="13">
        <v>1300</v>
      </c>
      <c r="E78" s="12" t="s">
        <v>517</v>
      </c>
    </row>
    <row r="79" spans="1:5">
      <c r="A79" s="14" t="s">
        <v>161</v>
      </c>
      <c r="B79" s="12" t="s">
        <v>151</v>
      </c>
      <c r="C79" s="21"/>
      <c r="D79" s="13">
        <v>1339</v>
      </c>
      <c r="E79" s="12" t="s">
        <v>517</v>
      </c>
    </row>
    <row r="80" spans="1:5">
      <c r="A80" s="14" t="s">
        <v>161</v>
      </c>
      <c r="B80" s="12" t="s">
        <v>6</v>
      </c>
      <c r="C80" s="21"/>
      <c r="D80" s="13">
        <v>200</v>
      </c>
      <c r="E80" s="12" t="s">
        <v>517</v>
      </c>
    </row>
    <row r="81" spans="1:5">
      <c r="A81" s="14" t="s">
        <v>217</v>
      </c>
      <c r="B81" s="12" t="s">
        <v>73</v>
      </c>
      <c r="C81" s="21"/>
      <c r="D81" s="13">
        <v>100</v>
      </c>
      <c r="E81" s="12" t="s">
        <v>517</v>
      </c>
    </row>
    <row r="82" spans="1:5">
      <c r="A82" s="14" t="s">
        <v>217</v>
      </c>
      <c r="B82" s="12" t="s">
        <v>72</v>
      </c>
      <c r="C82" s="21"/>
      <c r="D82" s="13">
        <v>1000</v>
      </c>
      <c r="E82" s="12" t="s">
        <v>517</v>
      </c>
    </row>
    <row r="83" spans="1:5">
      <c r="A83" s="14" t="s">
        <v>237</v>
      </c>
      <c r="B83" s="12" t="s">
        <v>121</v>
      </c>
      <c r="C83" s="21"/>
      <c r="D83" s="13">
        <v>500</v>
      </c>
      <c r="E83" s="12" t="s">
        <v>517</v>
      </c>
    </row>
    <row r="84" spans="1:5">
      <c r="A84" s="14" t="s">
        <v>237</v>
      </c>
      <c r="B84" s="12" t="s">
        <v>214</v>
      </c>
      <c r="C84" s="21"/>
      <c r="D84" s="13">
        <v>200</v>
      </c>
      <c r="E84" s="12" t="s">
        <v>517</v>
      </c>
    </row>
    <row r="85" spans="1:5">
      <c r="A85" s="14" t="s">
        <v>237</v>
      </c>
      <c r="B85" s="12" t="s">
        <v>120</v>
      </c>
      <c r="C85" s="21"/>
      <c r="D85" s="13">
        <v>200</v>
      </c>
      <c r="E85" s="12" t="s">
        <v>517</v>
      </c>
    </row>
    <row r="86" spans="1:5">
      <c r="A86" s="14" t="s">
        <v>237</v>
      </c>
      <c r="B86" s="12" t="s">
        <v>156</v>
      </c>
      <c r="C86" s="21"/>
      <c r="D86" s="13">
        <v>200</v>
      </c>
      <c r="E86" s="12" t="s">
        <v>517</v>
      </c>
    </row>
    <row r="87" spans="1:5">
      <c r="A87" s="14" t="s">
        <v>237</v>
      </c>
      <c r="B87" s="12" t="s">
        <v>122</v>
      </c>
      <c r="C87" s="21"/>
      <c r="D87" s="13">
        <v>200</v>
      </c>
      <c r="E87" s="12" t="s">
        <v>517</v>
      </c>
    </row>
    <row r="88" spans="1:5">
      <c r="A88" s="14" t="s">
        <v>237</v>
      </c>
      <c r="B88" s="12" t="s">
        <v>124</v>
      </c>
      <c r="C88" s="21"/>
      <c r="D88" s="13">
        <v>240</v>
      </c>
      <c r="E88" s="12" t="s">
        <v>517</v>
      </c>
    </row>
    <row r="89" spans="1:5">
      <c r="A89" s="14" t="s">
        <v>225</v>
      </c>
      <c r="B89" s="12" t="s">
        <v>106</v>
      </c>
      <c r="C89" s="21"/>
      <c r="D89" s="13">
        <v>166</v>
      </c>
      <c r="E89" s="12" t="s">
        <v>517</v>
      </c>
    </row>
    <row r="90" spans="1:5">
      <c r="A90" s="14" t="s">
        <v>225</v>
      </c>
      <c r="B90" s="12" t="s">
        <v>103</v>
      </c>
      <c r="C90" s="21"/>
      <c r="D90" s="13">
        <v>500</v>
      </c>
      <c r="E90" s="12" t="s">
        <v>517</v>
      </c>
    </row>
    <row r="91" spans="1:5">
      <c r="A91" s="14" t="s">
        <v>225</v>
      </c>
      <c r="B91" s="12" t="s">
        <v>105</v>
      </c>
      <c r="C91" s="21"/>
      <c r="D91" s="13">
        <v>166</v>
      </c>
      <c r="E91" s="12" t="s">
        <v>517</v>
      </c>
    </row>
    <row r="92" spans="1:5">
      <c r="A92" s="12" t="s">
        <v>160</v>
      </c>
      <c r="B92" s="12" t="s">
        <v>3</v>
      </c>
      <c r="C92" s="21"/>
      <c r="D92" s="13">
        <v>1000</v>
      </c>
      <c r="E92" s="12" t="s">
        <v>517</v>
      </c>
    </row>
    <row r="93" spans="1:5">
      <c r="A93" s="14" t="s">
        <v>220</v>
      </c>
      <c r="B93" s="12" t="s">
        <v>82</v>
      </c>
      <c r="C93" s="21"/>
      <c r="D93" s="13">
        <v>68.84</v>
      </c>
      <c r="E93" s="12" t="s">
        <v>517</v>
      </c>
    </row>
    <row r="94" spans="1:5">
      <c r="A94" s="14" t="s">
        <v>220</v>
      </c>
      <c r="B94" s="12" t="s">
        <v>85</v>
      </c>
      <c r="C94" s="21"/>
      <c r="D94" s="13">
        <v>300</v>
      </c>
      <c r="E94" s="12" t="s">
        <v>517</v>
      </c>
    </row>
    <row r="95" spans="1:5">
      <c r="A95" s="14" t="s">
        <v>534</v>
      </c>
      <c r="B95" s="22" t="s">
        <v>497</v>
      </c>
      <c r="C95" s="21"/>
      <c r="D95" s="24">
        <v>5000</v>
      </c>
      <c r="E95" s="12" t="s">
        <v>517</v>
      </c>
    </row>
    <row r="96" spans="1:5">
      <c r="A96" s="14" t="s">
        <v>534</v>
      </c>
      <c r="B96" s="22" t="s">
        <v>495</v>
      </c>
      <c r="C96" s="21"/>
      <c r="D96" s="24">
        <v>45000</v>
      </c>
      <c r="E96" s="12" t="s">
        <v>517</v>
      </c>
    </row>
    <row r="97" spans="1:5">
      <c r="A97" s="14" t="s">
        <v>534</v>
      </c>
      <c r="B97" s="22" t="s">
        <v>498</v>
      </c>
      <c r="C97" s="21"/>
      <c r="D97" s="24">
        <v>1800</v>
      </c>
      <c r="E97" s="12" t="s">
        <v>517</v>
      </c>
    </row>
    <row r="98" spans="1:5">
      <c r="A98" s="14" t="s">
        <v>165</v>
      </c>
      <c r="B98" s="12" t="s">
        <v>178</v>
      </c>
      <c r="C98" s="26"/>
      <c r="D98" s="13">
        <v>12</v>
      </c>
      <c r="E98" s="12" t="s">
        <v>525</v>
      </c>
    </row>
    <row r="99" spans="1:5">
      <c r="A99" s="14" t="s">
        <v>165</v>
      </c>
      <c r="B99" s="12" t="s">
        <v>208</v>
      </c>
      <c r="C99" s="28"/>
      <c r="D99" s="13">
        <v>15495.1</v>
      </c>
      <c r="E99" s="12" t="s">
        <v>525</v>
      </c>
    </row>
    <row r="100" spans="1:5">
      <c r="A100" s="14" t="s">
        <v>165</v>
      </c>
      <c r="B100" s="12" t="s">
        <v>188</v>
      </c>
      <c r="C100" s="26"/>
      <c r="D100" s="13">
        <v>2</v>
      </c>
      <c r="E100" s="12" t="s">
        <v>525</v>
      </c>
    </row>
    <row r="101" spans="1:5">
      <c r="A101" s="14" t="s">
        <v>165</v>
      </c>
      <c r="B101" s="12" t="s">
        <v>174</v>
      </c>
      <c r="C101" s="26"/>
      <c r="D101" s="13">
        <v>2</v>
      </c>
      <c r="E101" s="12" t="s">
        <v>525</v>
      </c>
    </row>
    <row r="102" spans="1:5">
      <c r="A102" s="14" t="s">
        <v>165</v>
      </c>
      <c r="B102" s="12" t="s">
        <v>174</v>
      </c>
      <c r="C102" s="28"/>
      <c r="D102" s="13">
        <v>27</v>
      </c>
      <c r="E102" s="12" t="s">
        <v>525</v>
      </c>
    </row>
    <row r="103" spans="1:5">
      <c r="A103" s="14" t="s">
        <v>165</v>
      </c>
      <c r="B103" s="12" t="s">
        <v>193</v>
      </c>
      <c r="C103" s="26"/>
      <c r="D103" s="13">
        <v>188</v>
      </c>
      <c r="E103" s="12" t="s">
        <v>525</v>
      </c>
    </row>
    <row r="104" spans="1:5">
      <c r="A104" s="14" t="s">
        <v>165</v>
      </c>
      <c r="B104" s="12" t="s">
        <v>175</v>
      </c>
      <c r="C104" s="26"/>
      <c r="D104" s="13">
        <v>10</v>
      </c>
      <c r="E104" s="12" t="s">
        <v>525</v>
      </c>
    </row>
    <row r="105" spans="1:5">
      <c r="A105" s="14" t="s">
        <v>165</v>
      </c>
      <c r="B105" s="12" t="s">
        <v>194</v>
      </c>
      <c r="C105" s="26"/>
      <c r="D105" s="13">
        <v>270</v>
      </c>
      <c r="E105" s="12" t="s">
        <v>525</v>
      </c>
    </row>
    <row r="106" spans="1:5">
      <c r="A106" s="14" t="s">
        <v>165</v>
      </c>
      <c r="B106" s="12" t="s">
        <v>44</v>
      </c>
      <c r="C106" s="26"/>
      <c r="D106" s="13">
        <v>1</v>
      </c>
      <c r="E106" s="12" t="s">
        <v>525</v>
      </c>
    </row>
    <row r="107" spans="1:5">
      <c r="A107" s="14" t="s">
        <v>165</v>
      </c>
      <c r="B107" s="12" t="s">
        <v>44</v>
      </c>
      <c r="C107" s="26"/>
      <c r="D107" s="13">
        <v>1</v>
      </c>
      <c r="E107" s="12" t="s">
        <v>525</v>
      </c>
    </row>
    <row r="108" spans="1:5">
      <c r="A108" s="14" t="s">
        <v>165</v>
      </c>
      <c r="B108" s="12" t="s">
        <v>64</v>
      </c>
      <c r="C108" s="26"/>
      <c r="D108" s="13">
        <v>1</v>
      </c>
      <c r="E108" s="12" t="s">
        <v>525</v>
      </c>
    </row>
    <row r="109" spans="1:5">
      <c r="A109" s="14" t="s">
        <v>165</v>
      </c>
      <c r="B109" s="12" t="s">
        <v>64</v>
      </c>
      <c r="C109" s="27"/>
      <c r="D109" s="13">
        <v>1</v>
      </c>
      <c r="E109" s="12" t="s">
        <v>525</v>
      </c>
    </row>
    <row r="110" spans="1:5">
      <c r="A110" s="14" t="s">
        <v>165</v>
      </c>
      <c r="B110" s="12" t="s">
        <v>190</v>
      </c>
      <c r="C110" s="27"/>
      <c r="D110" s="13">
        <v>1</v>
      </c>
      <c r="E110" s="12" t="s">
        <v>525</v>
      </c>
    </row>
    <row r="111" spans="1:5">
      <c r="A111" s="14" t="s">
        <v>165</v>
      </c>
      <c r="B111" s="12" t="s">
        <v>56</v>
      </c>
      <c r="C111" s="26"/>
      <c r="D111" s="13">
        <v>1</v>
      </c>
      <c r="E111" s="12" t="s">
        <v>525</v>
      </c>
    </row>
    <row r="112" spans="1:5">
      <c r="A112" s="14" t="s">
        <v>165</v>
      </c>
      <c r="B112" s="12" t="s">
        <v>54</v>
      </c>
      <c r="C112" s="26"/>
      <c r="D112" s="13">
        <v>1</v>
      </c>
      <c r="E112" s="12" t="s">
        <v>525</v>
      </c>
    </row>
    <row r="113" spans="1:5">
      <c r="A113" s="14" t="s">
        <v>165</v>
      </c>
      <c r="B113" s="12" t="s">
        <v>54</v>
      </c>
      <c r="C113" s="27"/>
      <c r="D113" s="13">
        <v>1</v>
      </c>
      <c r="E113" s="12" t="s">
        <v>525</v>
      </c>
    </row>
    <row r="114" spans="1:5">
      <c r="A114" s="14" t="s">
        <v>165</v>
      </c>
      <c r="B114" s="12" t="s">
        <v>60</v>
      </c>
      <c r="C114" s="27"/>
      <c r="D114" s="13">
        <v>1</v>
      </c>
      <c r="E114" s="12" t="s">
        <v>525</v>
      </c>
    </row>
    <row r="115" spans="1:5">
      <c r="A115" s="14" t="s">
        <v>165</v>
      </c>
      <c r="B115" s="12" t="s">
        <v>60</v>
      </c>
      <c r="C115" s="26"/>
      <c r="D115" s="13">
        <v>1</v>
      </c>
      <c r="E115" s="12" t="s">
        <v>525</v>
      </c>
    </row>
    <row r="116" spans="1:5">
      <c r="A116" s="14" t="s">
        <v>165</v>
      </c>
      <c r="B116" s="12" t="s">
        <v>55</v>
      </c>
      <c r="C116" s="26"/>
      <c r="D116" s="13">
        <v>161</v>
      </c>
      <c r="E116" s="12" t="s">
        <v>525</v>
      </c>
    </row>
    <row r="117" spans="1:5">
      <c r="A117" s="14" t="s">
        <v>165</v>
      </c>
      <c r="B117" s="12" t="s">
        <v>58</v>
      </c>
      <c r="C117" s="26"/>
      <c r="D117" s="13">
        <v>1</v>
      </c>
      <c r="E117" s="12" t="s">
        <v>525</v>
      </c>
    </row>
    <row r="118" spans="1:5">
      <c r="A118" s="14" t="s">
        <v>165</v>
      </c>
      <c r="B118" s="12" t="s">
        <v>41</v>
      </c>
      <c r="C118" s="26"/>
      <c r="D118" s="13">
        <v>781</v>
      </c>
      <c r="E118" s="12" t="s">
        <v>525</v>
      </c>
    </row>
    <row r="119" spans="1:5">
      <c r="A119" s="14" t="s">
        <v>165</v>
      </c>
      <c r="B119" s="12" t="s">
        <v>41</v>
      </c>
      <c r="C119" s="26"/>
      <c r="D119" s="13">
        <v>160</v>
      </c>
      <c r="E119" s="12" t="s">
        <v>525</v>
      </c>
    </row>
    <row r="120" spans="1:5">
      <c r="A120" s="14" t="s">
        <v>165</v>
      </c>
      <c r="B120" s="12" t="s">
        <v>41</v>
      </c>
      <c r="C120" s="27"/>
      <c r="D120" s="13">
        <v>1</v>
      </c>
      <c r="E120" s="12" t="s">
        <v>525</v>
      </c>
    </row>
    <row r="121" spans="1:5">
      <c r="A121" s="14" t="s">
        <v>165</v>
      </c>
      <c r="B121" s="12" t="s">
        <v>41</v>
      </c>
      <c r="C121" s="26"/>
      <c r="D121" s="13">
        <v>1</v>
      </c>
      <c r="E121" s="12" t="s">
        <v>525</v>
      </c>
    </row>
    <row r="122" spans="1:5">
      <c r="A122" s="14" t="s">
        <v>165</v>
      </c>
      <c r="B122" s="12" t="s">
        <v>41</v>
      </c>
      <c r="C122" s="26"/>
      <c r="D122" s="13">
        <v>160</v>
      </c>
      <c r="E122" s="12" t="s">
        <v>525</v>
      </c>
    </row>
    <row r="123" spans="1:5">
      <c r="A123" s="14" t="s">
        <v>165</v>
      </c>
      <c r="B123" s="12" t="s">
        <v>41</v>
      </c>
      <c r="C123" s="26"/>
      <c r="D123" s="13">
        <v>1</v>
      </c>
      <c r="E123" s="12" t="s">
        <v>525</v>
      </c>
    </row>
    <row r="124" spans="1:5">
      <c r="A124" s="14" t="s">
        <v>165</v>
      </c>
      <c r="B124" s="12" t="s">
        <v>41</v>
      </c>
      <c r="C124" s="26"/>
      <c r="D124" s="13">
        <v>160</v>
      </c>
      <c r="E124" s="12" t="s">
        <v>525</v>
      </c>
    </row>
    <row r="125" spans="1:5">
      <c r="A125" s="14" t="s">
        <v>165</v>
      </c>
      <c r="B125" s="12" t="s">
        <v>41</v>
      </c>
      <c r="C125" s="26"/>
      <c r="D125" s="13">
        <v>1</v>
      </c>
      <c r="E125" s="12" t="s">
        <v>525</v>
      </c>
    </row>
    <row r="126" spans="1:5">
      <c r="A126" s="14" t="s">
        <v>165</v>
      </c>
      <c r="B126" s="12" t="s">
        <v>41</v>
      </c>
      <c r="C126" s="26"/>
      <c r="D126" s="13">
        <v>1</v>
      </c>
      <c r="E126" s="12" t="s">
        <v>525</v>
      </c>
    </row>
    <row r="127" spans="1:5">
      <c r="A127" s="14" t="s">
        <v>165</v>
      </c>
      <c r="B127" s="12" t="s">
        <v>41</v>
      </c>
      <c r="C127" s="26"/>
      <c r="D127" s="13">
        <v>160</v>
      </c>
      <c r="E127" s="12" t="s">
        <v>525</v>
      </c>
    </row>
    <row r="128" spans="1:5">
      <c r="A128" s="14" t="s">
        <v>165</v>
      </c>
      <c r="B128" s="12" t="s">
        <v>41</v>
      </c>
      <c r="C128" s="26"/>
      <c r="D128" s="13">
        <v>1</v>
      </c>
      <c r="E128" s="12" t="s">
        <v>525</v>
      </c>
    </row>
    <row r="129" spans="1:5">
      <c r="A129" s="14" t="s">
        <v>165</v>
      </c>
      <c r="B129" s="12" t="s">
        <v>41</v>
      </c>
      <c r="C129" s="26"/>
      <c r="D129" s="13">
        <v>1</v>
      </c>
      <c r="E129" s="12" t="s">
        <v>525</v>
      </c>
    </row>
    <row r="130" spans="1:5">
      <c r="A130" s="14" t="s">
        <v>165</v>
      </c>
      <c r="B130" s="12" t="s">
        <v>41</v>
      </c>
      <c r="C130" s="27"/>
      <c r="D130" s="13">
        <v>160</v>
      </c>
      <c r="E130" s="12" t="s">
        <v>525</v>
      </c>
    </row>
    <row r="131" spans="1:5">
      <c r="A131" s="14" t="s">
        <v>165</v>
      </c>
      <c r="B131" s="12" t="s">
        <v>41</v>
      </c>
      <c r="C131" s="27"/>
      <c r="D131" s="13">
        <v>163</v>
      </c>
      <c r="E131" s="12" t="s">
        <v>525</v>
      </c>
    </row>
    <row r="132" spans="1:5">
      <c r="A132" s="14" t="s">
        <v>165</v>
      </c>
      <c r="B132" s="12" t="s">
        <v>69</v>
      </c>
      <c r="C132" s="27"/>
      <c r="D132" s="13">
        <v>2</v>
      </c>
      <c r="E132" s="12" t="s">
        <v>525</v>
      </c>
    </row>
    <row r="133" spans="1:5">
      <c r="A133" s="14" t="s">
        <v>165</v>
      </c>
      <c r="B133" s="12" t="s">
        <v>187</v>
      </c>
      <c r="C133" s="26"/>
      <c r="D133" s="13">
        <v>5</v>
      </c>
      <c r="E133" s="12" t="s">
        <v>525</v>
      </c>
    </row>
    <row r="134" spans="1:5">
      <c r="A134" s="14" t="s">
        <v>165</v>
      </c>
      <c r="B134" s="12" t="s">
        <v>61</v>
      </c>
      <c r="C134" s="27"/>
      <c r="D134" s="13">
        <v>3</v>
      </c>
      <c r="E134" s="12" t="s">
        <v>525</v>
      </c>
    </row>
    <row r="135" spans="1:5">
      <c r="A135" s="14" t="s">
        <v>165</v>
      </c>
      <c r="B135" s="12" t="s">
        <v>61</v>
      </c>
      <c r="C135" s="27"/>
      <c r="D135" s="13">
        <v>3</v>
      </c>
      <c r="E135" s="12" t="s">
        <v>525</v>
      </c>
    </row>
    <row r="136" spans="1:5">
      <c r="A136" s="14" t="s">
        <v>165</v>
      </c>
      <c r="B136" s="12" t="s">
        <v>61</v>
      </c>
      <c r="C136" s="27"/>
      <c r="D136" s="13">
        <v>3</v>
      </c>
      <c r="E136" s="12" t="s">
        <v>525</v>
      </c>
    </row>
    <row r="137" spans="1:5">
      <c r="A137" s="14" t="s">
        <v>165</v>
      </c>
      <c r="B137" s="12" t="s">
        <v>66</v>
      </c>
      <c r="C137" s="27"/>
      <c r="D137" s="13">
        <v>1</v>
      </c>
      <c r="E137" s="12" t="s">
        <v>525</v>
      </c>
    </row>
    <row r="138" spans="1:5">
      <c r="A138" s="14" t="s">
        <v>165</v>
      </c>
      <c r="B138" s="12" t="s">
        <v>48</v>
      </c>
      <c r="C138" s="26"/>
      <c r="D138" s="13">
        <v>219</v>
      </c>
      <c r="E138" s="12" t="s">
        <v>525</v>
      </c>
    </row>
    <row r="139" spans="1:5">
      <c r="A139" s="14" t="s">
        <v>165</v>
      </c>
      <c r="B139" s="12" t="s">
        <v>48</v>
      </c>
      <c r="C139" s="26"/>
      <c r="D139" s="13">
        <v>93</v>
      </c>
      <c r="E139" s="12" t="s">
        <v>525</v>
      </c>
    </row>
    <row r="140" spans="1:5">
      <c r="A140" s="14" t="s">
        <v>165</v>
      </c>
      <c r="B140" s="12" t="s">
        <v>48</v>
      </c>
      <c r="C140" s="26"/>
      <c r="D140" s="13">
        <v>61</v>
      </c>
      <c r="E140" s="12" t="s">
        <v>525</v>
      </c>
    </row>
    <row r="141" spans="1:5">
      <c r="A141" s="14" t="s">
        <v>165</v>
      </c>
      <c r="B141" s="12" t="s">
        <v>48</v>
      </c>
      <c r="C141" s="26"/>
      <c r="D141" s="13">
        <v>60</v>
      </c>
      <c r="E141" s="12" t="s">
        <v>525</v>
      </c>
    </row>
    <row r="142" spans="1:5">
      <c r="A142" s="14" t="s">
        <v>165</v>
      </c>
      <c r="B142" s="12" t="s">
        <v>48</v>
      </c>
      <c r="C142" s="26"/>
      <c r="D142" s="13">
        <v>57</v>
      </c>
      <c r="E142" s="12" t="s">
        <v>525</v>
      </c>
    </row>
    <row r="143" spans="1:5">
      <c r="A143" s="14" t="s">
        <v>165</v>
      </c>
      <c r="B143" s="12" t="s">
        <v>48</v>
      </c>
      <c r="C143" s="26"/>
      <c r="D143" s="13">
        <v>56</v>
      </c>
      <c r="E143" s="12" t="s">
        <v>525</v>
      </c>
    </row>
    <row r="144" spans="1:5">
      <c r="A144" s="14" t="s">
        <v>165</v>
      </c>
      <c r="B144" s="12" t="s">
        <v>48</v>
      </c>
      <c r="C144" s="26"/>
      <c r="D144" s="13">
        <v>55</v>
      </c>
      <c r="E144" s="12" t="s">
        <v>525</v>
      </c>
    </row>
    <row r="145" spans="1:5">
      <c r="A145" s="14" t="s">
        <v>165</v>
      </c>
      <c r="B145" s="12" t="s">
        <v>48</v>
      </c>
      <c r="C145" s="27"/>
      <c r="D145" s="13">
        <v>55</v>
      </c>
      <c r="E145" s="12" t="s">
        <v>525</v>
      </c>
    </row>
    <row r="146" spans="1:5">
      <c r="A146" s="14" t="s">
        <v>165</v>
      </c>
      <c r="B146" s="12" t="s">
        <v>48</v>
      </c>
      <c r="C146" s="27"/>
      <c r="D146" s="13">
        <v>55</v>
      </c>
      <c r="E146" s="12" t="s">
        <v>525</v>
      </c>
    </row>
    <row r="147" spans="1:5">
      <c r="A147" s="14" t="s">
        <v>165</v>
      </c>
      <c r="B147" s="12" t="s">
        <v>48</v>
      </c>
      <c r="C147" s="27"/>
      <c r="D147" s="13">
        <v>55</v>
      </c>
      <c r="E147" s="12" t="s">
        <v>525</v>
      </c>
    </row>
    <row r="148" spans="1:5">
      <c r="A148" s="14" t="s">
        <v>165</v>
      </c>
      <c r="B148" s="12" t="s">
        <v>48</v>
      </c>
      <c r="C148" s="27"/>
      <c r="D148" s="13">
        <v>55</v>
      </c>
      <c r="E148" s="12" t="s">
        <v>525</v>
      </c>
    </row>
    <row r="149" spans="1:5">
      <c r="A149" s="14" t="s">
        <v>165</v>
      </c>
      <c r="B149" s="12" t="s">
        <v>39</v>
      </c>
      <c r="C149" s="26"/>
      <c r="D149" s="13">
        <v>19</v>
      </c>
      <c r="E149" s="12" t="s">
        <v>525</v>
      </c>
    </row>
    <row r="150" spans="1:5">
      <c r="A150" s="14" t="s">
        <v>165</v>
      </c>
      <c r="B150" s="12" t="s">
        <v>59</v>
      </c>
      <c r="C150" s="26"/>
      <c r="D150" s="13">
        <v>1</v>
      </c>
      <c r="E150" s="12" t="s">
        <v>525</v>
      </c>
    </row>
    <row r="151" spans="1:5">
      <c r="A151" s="14" t="s">
        <v>165</v>
      </c>
      <c r="B151" s="12" t="s">
        <v>59</v>
      </c>
      <c r="C151" s="27"/>
      <c r="D151" s="13">
        <v>1</v>
      </c>
      <c r="E151" s="12" t="s">
        <v>525</v>
      </c>
    </row>
    <row r="152" spans="1:5">
      <c r="A152" s="14" t="s">
        <v>165</v>
      </c>
      <c r="B152" s="12" t="s">
        <v>59</v>
      </c>
      <c r="C152" s="27"/>
      <c r="D152" s="13">
        <v>1</v>
      </c>
      <c r="E152" s="12" t="s">
        <v>525</v>
      </c>
    </row>
    <row r="153" spans="1:5">
      <c r="A153" s="14" t="s">
        <v>165</v>
      </c>
      <c r="B153" s="12" t="s">
        <v>59</v>
      </c>
      <c r="C153" s="27"/>
      <c r="D153" s="13">
        <v>1</v>
      </c>
      <c r="E153" s="12" t="s">
        <v>525</v>
      </c>
    </row>
    <row r="154" spans="1:5">
      <c r="A154" s="14" t="s">
        <v>165</v>
      </c>
      <c r="B154" s="12" t="s">
        <v>37</v>
      </c>
      <c r="C154" s="26"/>
      <c r="D154" s="13">
        <v>2</v>
      </c>
      <c r="E154" s="12" t="s">
        <v>525</v>
      </c>
    </row>
    <row r="155" spans="1:5">
      <c r="A155" s="14" t="s">
        <v>165</v>
      </c>
      <c r="B155" s="12" t="s">
        <v>37</v>
      </c>
      <c r="C155" s="26"/>
      <c r="D155" s="13">
        <v>3</v>
      </c>
      <c r="E155" s="12" t="s">
        <v>525</v>
      </c>
    </row>
    <row r="156" spans="1:5">
      <c r="A156" s="14" t="s">
        <v>165</v>
      </c>
      <c r="B156" s="12" t="s">
        <v>37</v>
      </c>
      <c r="C156" s="26"/>
      <c r="D156" s="13">
        <v>38</v>
      </c>
      <c r="E156" s="12" t="s">
        <v>525</v>
      </c>
    </row>
    <row r="157" spans="1:5">
      <c r="A157" s="14" t="s">
        <v>165</v>
      </c>
      <c r="B157" s="12" t="s">
        <v>37</v>
      </c>
      <c r="C157" s="26"/>
      <c r="D157" s="13">
        <v>1</v>
      </c>
      <c r="E157" s="12" t="s">
        <v>525</v>
      </c>
    </row>
    <row r="158" spans="1:5">
      <c r="A158" s="14" t="s">
        <v>165</v>
      </c>
      <c r="B158" s="12" t="s">
        <v>37</v>
      </c>
      <c r="C158" s="26"/>
      <c r="D158" s="13">
        <v>1</v>
      </c>
      <c r="E158" s="12" t="s">
        <v>525</v>
      </c>
    </row>
    <row r="159" spans="1:5">
      <c r="A159" s="14" t="s">
        <v>165</v>
      </c>
      <c r="B159" s="12" t="s">
        <v>37</v>
      </c>
      <c r="C159" s="26"/>
      <c r="D159" s="13">
        <v>1</v>
      </c>
      <c r="E159" s="12" t="s">
        <v>525</v>
      </c>
    </row>
    <row r="160" spans="1:5">
      <c r="A160" s="14" t="s">
        <v>165</v>
      </c>
      <c r="B160" s="12" t="s">
        <v>37</v>
      </c>
      <c r="C160" s="26"/>
      <c r="D160" s="13">
        <v>1</v>
      </c>
      <c r="E160" s="12" t="s">
        <v>525</v>
      </c>
    </row>
    <row r="161" spans="1:5">
      <c r="A161" s="14" t="s">
        <v>165</v>
      </c>
      <c r="B161" s="12" t="s">
        <v>37</v>
      </c>
      <c r="C161" s="27"/>
      <c r="D161" s="13">
        <v>1</v>
      </c>
      <c r="E161" s="12" t="s">
        <v>525</v>
      </c>
    </row>
    <row r="162" spans="1:5">
      <c r="A162" s="14" t="s">
        <v>165</v>
      </c>
      <c r="B162" s="12" t="s">
        <v>37</v>
      </c>
      <c r="C162" s="27"/>
      <c r="D162" s="13">
        <v>1</v>
      </c>
      <c r="E162" s="12" t="s">
        <v>525</v>
      </c>
    </row>
    <row r="163" spans="1:5">
      <c r="A163" s="14" t="s">
        <v>165</v>
      </c>
      <c r="B163" s="12" t="s">
        <v>37</v>
      </c>
      <c r="C163" s="27"/>
      <c r="D163" s="13">
        <v>1</v>
      </c>
      <c r="E163" s="12" t="s">
        <v>525</v>
      </c>
    </row>
    <row r="164" spans="1:5">
      <c r="A164" s="14" t="s">
        <v>165</v>
      </c>
      <c r="B164" s="12" t="s">
        <v>68</v>
      </c>
      <c r="C164" s="27"/>
      <c r="D164" s="13">
        <v>1</v>
      </c>
      <c r="E164" s="12" t="s">
        <v>525</v>
      </c>
    </row>
    <row r="165" spans="1:5">
      <c r="A165" s="14" t="s">
        <v>165</v>
      </c>
      <c r="B165" s="12" t="s">
        <v>68</v>
      </c>
      <c r="C165" s="27"/>
      <c r="D165" s="13">
        <v>1</v>
      </c>
      <c r="E165" s="12" t="s">
        <v>525</v>
      </c>
    </row>
    <row r="166" spans="1:5">
      <c r="A166" s="14" t="s">
        <v>165</v>
      </c>
      <c r="B166" s="12" t="s">
        <v>47</v>
      </c>
      <c r="C166" s="26"/>
      <c r="D166" s="13">
        <v>442</v>
      </c>
      <c r="E166" s="12" t="s">
        <v>525</v>
      </c>
    </row>
    <row r="167" spans="1:5">
      <c r="A167" s="14" t="s">
        <v>165</v>
      </c>
      <c r="B167" s="12" t="s">
        <v>47</v>
      </c>
      <c r="C167" s="26"/>
      <c r="D167" s="13">
        <v>244</v>
      </c>
      <c r="E167" s="12" t="s">
        <v>525</v>
      </c>
    </row>
    <row r="168" spans="1:5">
      <c r="A168" s="14" t="s">
        <v>165</v>
      </c>
      <c r="B168" s="12" t="s">
        <v>47</v>
      </c>
      <c r="C168" s="26"/>
      <c r="D168" s="13">
        <v>13</v>
      </c>
      <c r="E168" s="12" t="s">
        <v>525</v>
      </c>
    </row>
    <row r="169" spans="1:5">
      <c r="A169" s="14" t="s">
        <v>165</v>
      </c>
      <c r="B169" s="12" t="s">
        <v>47</v>
      </c>
      <c r="C169" s="26"/>
      <c r="D169" s="13">
        <v>246</v>
      </c>
      <c r="E169" s="12" t="s">
        <v>525</v>
      </c>
    </row>
    <row r="170" spans="1:5">
      <c r="A170" s="14" t="s">
        <v>165</v>
      </c>
      <c r="B170" s="12" t="s">
        <v>47</v>
      </c>
      <c r="C170" s="26"/>
      <c r="D170" s="13">
        <v>246</v>
      </c>
      <c r="E170" s="12" t="s">
        <v>525</v>
      </c>
    </row>
    <row r="171" spans="1:5">
      <c r="A171" s="14" t="s">
        <v>165</v>
      </c>
      <c r="B171" s="12" t="s">
        <v>47</v>
      </c>
      <c r="C171" s="26"/>
      <c r="D171" s="13">
        <v>13</v>
      </c>
      <c r="E171" s="12" t="s">
        <v>525</v>
      </c>
    </row>
    <row r="172" spans="1:5">
      <c r="A172" s="14" t="s">
        <v>165</v>
      </c>
      <c r="B172" s="12" t="s">
        <v>47</v>
      </c>
      <c r="C172" s="26"/>
      <c r="D172" s="13">
        <v>246</v>
      </c>
      <c r="E172" s="12" t="s">
        <v>525</v>
      </c>
    </row>
    <row r="173" spans="1:5">
      <c r="A173" s="14" t="s">
        <v>165</v>
      </c>
      <c r="B173" s="12" t="s">
        <v>47</v>
      </c>
      <c r="C173" s="26"/>
      <c r="D173" s="13">
        <v>13</v>
      </c>
      <c r="E173" s="12" t="s">
        <v>525</v>
      </c>
    </row>
    <row r="174" spans="1:5">
      <c r="A174" s="14" t="s">
        <v>165</v>
      </c>
      <c r="B174" s="12" t="s">
        <v>47</v>
      </c>
      <c r="C174" s="26"/>
      <c r="D174" s="13">
        <v>246</v>
      </c>
      <c r="E174" s="12" t="s">
        <v>525</v>
      </c>
    </row>
    <row r="175" spans="1:5">
      <c r="A175" s="14" t="s">
        <v>165</v>
      </c>
      <c r="B175" s="12" t="s">
        <v>47</v>
      </c>
      <c r="C175" s="26"/>
      <c r="D175" s="13">
        <v>246</v>
      </c>
      <c r="E175" s="12" t="s">
        <v>525</v>
      </c>
    </row>
    <row r="176" spans="1:5">
      <c r="A176" s="14" t="s">
        <v>165</v>
      </c>
      <c r="B176" s="12" t="s">
        <v>47</v>
      </c>
      <c r="C176" s="27"/>
      <c r="D176" s="13">
        <v>13</v>
      </c>
      <c r="E176" s="12" t="s">
        <v>525</v>
      </c>
    </row>
    <row r="177" spans="1:5">
      <c r="A177" s="14" t="s">
        <v>165</v>
      </c>
      <c r="B177" s="12" t="s">
        <v>47</v>
      </c>
      <c r="C177" s="27"/>
      <c r="D177" s="13">
        <v>242</v>
      </c>
      <c r="E177" s="12" t="s">
        <v>525</v>
      </c>
    </row>
    <row r="178" spans="1:5">
      <c r="A178" s="14" t="s">
        <v>165</v>
      </c>
      <c r="B178" s="12" t="s">
        <v>47</v>
      </c>
      <c r="C178" s="27"/>
      <c r="D178" s="13">
        <v>1</v>
      </c>
      <c r="E178" s="12" t="s">
        <v>525</v>
      </c>
    </row>
    <row r="179" spans="1:5">
      <c r="A179" s="14" t="s">
        <v>165</v>
      </c>
      <c r="B179" s="12" t="s">
        <v>47</v>
      </c>
      <c r="C179" s="27"/>
      <c r="D179" s="13">
        <v>242</v>
      </c>
      <c r="E179" s="12" t="s">
        <v>525</v>
      </c>
    </row>
    <row r="180" spans="1:5">
      <c r="A180" s="14" t="s">
        <v>165</v>
      </c>
      <c r="B180" s="12" t="s">
        <v>47</v>
      </c>
      <c r="C180" s="27"/>
      <c r="D180" s="13">
        <v>241</v>
      </c>
      <c r="E180" s="12" t="s">
        <v>525</v>
      </c>
    </row>
    <row r="181" spans="1:5">
      <c r="A181" s="14" t="s">
        <v>165</v>
      </c>
      <c r="B181" s="12" t="s">
        <v>47</v>
      </c>
      <c r="C181" s="27"/>
      <c r="D181" s="13">
        <v>13</v>
      </c>
      <c r="E181" s="12" t="s">
        <v>525</v>
      </c>
    </row>
    <row r="182" spans="1:5">
      <c r="A182" s="14" t="s">
        <v>165</v>
      </c>
      <c r="B182" s="12" t="s">
        <v>47</v>
      </c>
      <c r="C182" s="27"/>
      <c r="D182" s="13">
        <v>241</v>
      </c>
      <c r="E182" s="12" t="s">
        <v>525</v>
      </c>
    </row>
    <row r="183" spans="1:5">
      <c r="A183" s="14" t="s">
        <v>165</v>
      </c>
      <c r="B183" s="12" t="s">
        <v>43</v>
      </c>
      <c r="C183" s="26"/>
      <c r="D183" s="13">
        <v>4</v>
      </c>
      <c r="E183" s="12" t="s">
        <v>525</v>
      </c>
    </row>
    <row r="184" spans="1:5">
      <c r="A184" s="14" t="s">
        <v>165</v>
      </c>
      <c r="B184" s="12" t="s">
        <v>43</v>
      </c>
      <c r="C184" s="26"/>
      <c r="D184" s="13">
        <v>30</v>
      </c>
      <c r="E184" s="12" t="s">
        <v>525</v>
      </c>
    </row>
    <row r="185" spans="1:5">
      <c r="A185" s="14" t="s">
        <v>165</v>
      </c>
      <c r="B185" s="12" t="s">
        <v>43</v>
      </c>
      <c r="C185" s="26"/>
      <c r="D185" s="13">
        <v>25</v>
      </c>
      <c r="E185" s="12" t="s">
        <v>525</v>
      </c>
    </row>
    <row r="186" spans="1:5">
      <c r="A186" s="14" t="s">
        <v>165</v>
      </c>
      <c r="B186" s="12" t="s">
        <v>52</v>
      </c>
      <c r="C186" s="26"/>
      <c r="D186" s="13">
        <v>1</v>
      </c>
      <c r="E186" s="12" t="s">
        <v>525</v>
      </c>
    </row>
    <row r="187" spans="1:5">
      <c r="A187" s="14" t="s">
        <v>165</v>
      </c>
      <c r="B187" s="12" t="s">
        <v>52</v>
      </c>
      <c r="C187" s="26"/>
      <c r="D187" s="13">
        <v>1</v>
      </c>
      <c r="E187" s="12" t="s">
        <v>525</v>
      </c>
    </row>
    <row r="188" spans="1:5">
      <c r="A188" s="14" t="s">
        <v>165</v>
      </c>
      <c r="B188" s="12" t="s">
        <v>46</v>
      </c>
      <c r="C188" s="26"/>
      <c r="D188" s="13">
        <v>1</v>
      </c>
      <c r="E188" s="12" t="s">
        <v>525</v>
      </c>
    </row>
    <row r="189" spans="1:5">
      <c r="A189" s="14" t="s">
        <v>165</v>
      </c>
      <c r="B189" s="12" t="s">
        <v>46</v>
      </c>
      <c r="C189" s="26"/>
      <c r="D189" s="13">
        <v>1</v>
      </c>
      <c r="E189" s="12" t="s">
        <v>525</v>
      </c>
    </row>
    <row r="190" spans="1:5">
      <c r="A190" s="14" t="s">
        <v>165</v>
      </c>
      <c r="B190" s="12" t="s">
        <v>46</v>
      </c>
      <c r="C190" s="26"/>
      <c r="D190" s="13">
        <v>1</v>
      </c>
      <c r="E190" s="12" t="s">
        <v>525</v>
      </c>
    </row>
    <row r="191" spans="1:5">
      <c r="A191" s="14" t="s">
        <v>165</v>
      </c>
      <c r="B191" s="12" t="s">
        <v>46</v>
      </c>
      <c r="C191" s="30"/>
      <c r="D191" s="13">
        <v>1</v>
      </c>
      <c r="E191" s="12" t="s">
        <v>525</v>
      </c>
    </row>
    <row r="192" spans="1:5">
      <c r="A192" s="14" t="s">
        <v>165</v>
      </c>
      <c r="B192" s="12" t="s">
        <v>46</v>
      </c>
      <c r="C192" s="30"/>
      <c r="D192" s="13">
        <v>1</v>
      </c>
      <c r="E192" s="12" t="s">
        <v>525</v>
      </c>
    </row>
    <row r="193" spans="1:5">
      <c r="A193" s="14" t="s">
        <v>165</v>
      </c>
      <c r="B193" s="12" t="s">
        <v>46</v>
      </c>
      <c r="C193" s="31"/>
      <c r="D193" s="13">
        <v>1</v>
      </c>
      <c r="E193" s="12" t="s">
        <v>525</v>
      </c>
    </row>
    <row r="194" spans="1:5">
      <c r="A194" s="14" t="s">
        <v>165</v>
      </c>
      <c r="B194" s="12" t="s">
        <v>46</v>
      </c>
      <c r="C194" s="29"/>
      <c r="D194" s="13">
        <v>1</v>
      </c>
      <c r="E194" s="12" t="s">
        <v>525</v>
      </c>
    </row>
    <row r="195" spans="1:5">
      <c r="A195" s="14" t="s">
        <v>165</v>
      </c>
      <c r="B195" s="12" t="s">
        <v>46</v>
      </c>
      <c r="C195" s="29"/>
      <c r="D195" s="13">
        <v>1</v>
      </c>
      <c r="E195" s="12" t="s">
        <v>525</v>
      </c>
    </row>
    <row r="196" spans="1:5">
      <c r="A196" s="14" t="s">
        <v>165</v>
      </c>
      <c r="B196" s="12" t="s">
        <v>45</v>
      </c>
      <c r="C196" s="29"/>
      <c r="D196" s="13">
        <v>191</v>
      </c>
      <c r="E196" s="12" t="s">
        <v>525</v>
      </c>
    </row>
    <row r="197" spans="1:5">
      <c r="A197" s="14" t="s">
        <v>165</v>
      </c>
      <c r="B197" s="12" t="s">
        <v>45</v>
      </c>
      <c r="C197" s="30"/>
      <c r="D197" s="13">
        <v>80</v>
      </c>
      <c r="E197" s="12" t="s">
        <v>525</v>
      </c>
    </row>
    <row r="198" spans="1:5">
      <c r="A198" s="14" t="s">
        <v>165</v>
      </c>
      <c r="B198" s="12" t="s">
        <v>45</v>
      </c>
      <c r="C198" s="30"/>
      <c r="D198" s="13">
        <v>25</v>
      </c>
      <c r="E198" s="12" t="s">
        <v>525</v>
      </c>
    </row>
    <row r="199" spans="1:5">
      <c r="A199" s="14" t="s">
        <v>165</v>
      </c>
      <c r="B199" s="12" t="s">
        <v>45</v>
      </c>
      <c r="C199" s="30"/>
      <c r="D199" s="13">
        <v>25</v>
      </c>
      <c r="E199" s="12" t="s">
        <v>525</v>
      </c>
    </row>
    <row r="200" spans="1:5">
      <c r="A200" s="14" t="s">
        <v>165</v>
      </c>
      <c r="B200" s="12" t="s">
        <v>45</v>
      </c>
      <c r="C200" s="30"/>
      <c r="D200" s="13">
        <v>24</v>
      </c>
      <c r="E200" s="12" t="s">
        <v>525</v>
      </c>
    </row>
    <row r="201" spans="1:5">
      <c r="A201" s="14" t="s">
        <v>165</v>
      </c>
      <c r="B201" s="12" t="s">
        <v>45</v>
      </c>
      <c r="C201" s="30"/>
      <c r="D201" s="13">
        <v>23</v>
      </c>
      <c r="E201" s="12" t="s">
        <v>525</v>
      </c>
    </row>
    <row r="202" spans="1:5">
      <c r="A202" s="14" t="s">
        <v>165</v>
      </c>
      <c r="B202" s="12" t="s">
        <v>45</v>
      </c>
      <c r="C202" s="30"/>
      <c r="D202" s="13">
        <v>22</v>
      </c>
      <c r="E202" s="12" t="s">
        <v>525</v>
      </c>
    </row>
    <row r="203" spans="1:5">
      <c r="A203" s="14" t="s">
        <v>165</v>
      </c>
      <c r="B203" s="12" t="s">
        <v>45</v>
      </c>
      <c r="C203" s="30"/>
      <c r="D203" s="13">
        <v>20</v>
      </c>
      <c r="E203" s="12" t="s">
        <v>525</v>
      </c>
    </row>
    <row r="204" spans="1:5">
      <c r="A204" s="14" t="s">
        <v>165</v>
      </c>
      <c r="B204" s="12" t="s">
        <v>45</v>
      </c>
      <c r="C204" s="29"/>
      <c r="D204" s="13">
        <v>1</v>
      </c>
      <c r="E204" s="12" t="s">
        <v>525</v>
      </c>
    </row>
    <row r="205" spans="1:5">
      <c r="A205" s="14" t="s">
        <v>165</v>
      </c>
      <c r="B205" s="12" t="s">
        <v>45</v>
      </c>
      <c r="C205" s="29"/>
      <c r="D205" s="13">
        <v>20</v>
      </c>
      <c r="E205" s="12" t="s">
        <v>525</v>
      </c>
    </row>
    <row r="206" spans="1:5">
      <c r="A206" s="14" t="s">
        <v>165</v>
      </c>
      <c r="B206" s="12" t="s">
        <v>45</v>
      </c>
      <c r="C206" s="29"/>
      <c r="D206" s="13">
        <v>21</v>
      </c>
      <c r="E206" s="12" t="s">
        <v>525</v>
      </c>
    </row>
    <row r="207" spans="1:5">
      <c r="A207" s="14" t="s">
        <v>165</v>
      </c>
      <c r="B207" s="12" t="s">
        <v>185</v>
      </c>
      <c r="C207" s="29"/>
      <c r="D207" s="13">
        <v>15</v>
      </c>
      <c r="E207" s="12" t="s">
        <v>525</v>
      </c>
    </row>
    <row r="208" spans="1:5">
      <c r="A208" s="14" t="s">
        <v>165</v>
      </c>
      <c r="B208" s="12" t="s">
        <v>186</v>
      </c>
      <c r="C208" s="29"/>
      <c r="D208" s="13">
        <v>53</v>
      </c>
      <c r="E208" s="12" t="s">
        <v>525</v>
      </c>
    </row>
    <row r="209" spans="1:5">
      <c r="A209" s="14" t="s">
        <v>165</v>
      </c>
      <c r="B209" s="12" t="s">
        <v>51</v>
      </c>
      <c r="C209" s="30"/>
      <c r="D209" s="13">
        <v>35</v>
      </c>
      <c r="E209" s="12" t="s">
        <v>525</v>
      </c>
    </row>
    <row r="210" spans="1:5">
      <c r="A210" s="14" t="s">
        <v>165</v>
      </c>
      <c r="B210" s="12" t="s">
        <v>40</v>
      </c>
      <c r="C210" s="30"/>
      <c r="D210" s="13">
        <v>2</v>
      </c>
      <c r="E210" s="12" t="s">
        <v>525</v>
      </c>
    </row>
    <row r="211" spans="1:5">
      <c r="A211" s="14" t="s">
        <v>165</v>
      </c>
      <c r="B211" s="12" t="s">
        <v>40</v>
      </c>
      <c r="C211" s="30"/>
      <c r="D211" s="13">
        <v>2</v>
      </c>
      <c r="E211" s="12" t="s">
        <v>525</v>
      </c>
    </row>
    <row r="212" spans="1:5">
      <c r="A212" s="14" t="s">
        <v>165</v>
      </c>
      <c r="B212" s="12" t="s">
        <v>40</v>
      </c>
      <c r="C212" s="30"/>
      <c r="D212" s="13">
        <v>2</v>
      </c>
      <c r="E212" s="12" t="s">
        <v>525</v>
      </c>
    </row>
    <row r="213" spans="1:5">
      <c r="A213" s="14" t="s">
        <v>165</v>
      </c>
      <c r="B213" s="12" t="s">
        <v>50</v>
      </c>
      <c r="C213" s="30"/>
      <c r="D213" s="13">
        <v>2</v>
      </c>
      <c r="E213" s="12" t="s">
        <v>525</v>
      </c>
    </row>
    <row r="214" spans="1:5">
      <c r="A214" s="14" t="s">
        <v>165</v>
      </c>
      <c r="B214" s="12" t="s">
        <v>50</v>
      </c>
      <c r="C214" s="30"/>
      <c r="D214" s="13">
        <v>2</v>
      </c>
      <c r="E214" s="12" t="s">
        <v>525</v>
      </c>
    </row>
    <row r="215" spans="1:5">
      <c r="A215" s="14" t="s">
        <v>165</v>
      </c>
      <c r="B215" s="12" t="s">
        <v>50</v>
      </c>
      <c r="C215" s="30"/>
      <c r="D215" s="13">
        <v>2</v>
      </c>
      <c r="E215" s="12" t="s">
        <v>525</v>
      </c>
    </row>
    <row r="216" spans="1:5">
      <c r="A216" s="14" t="s">
        <v>165</v>
      </c>
      <c r="B216" s="12" t="s">
        <v>50</v>
      </c>
      <c r="C216" s="29"/>
      <c r="D216" s="13">
        <v>2</v>
      </c>
      <c r="E216" s="12" t="s">
        <v>525</v>
      </c>
    </row>
    <row r="217" spans="1:5">
      <c r="A217" s="14" t="s">
        <v>165</v>
      </c>
      <c r="B217" s="12" t="s">
        <v>50</v>
      </c>
      <c r="C217" s="29"/>
      <c r="D217" s="13">
        <v>2</v>
      </c>
      <c r="E217" s="12" t="s">
        <v>525</v>
      </c>
    </row>
    <row r="218" spans="1:5">
      <c r="A218" s="14" t="s">
        <v>165</v>
      </c>
      <c r="B218" s="12" t="s">
        <v>50</v>
      </c>
      <c r="C218" s="29"/>
      <c r="D218" s="13">
        <v>2</v>
      </c>
      <c r="E218" s="12" t="s">
        <v>525</v>
      </c>
    </row>
    <row r="219" spans="1:5">
      <c r="A219" s="14" t="s">
        <v>165</v>
      </c>
      <c r="B219" s="12" t="s">
        <v>50</v>
      </c>
      <c r="C219" s="29"/>
      <c r="D219" s="13">
        <v>2</v>
      </c>
      <c r="E219" s="12" t="s">
        <v>525</v>
      </c>
    </row>
    <row r="220" spans="1:5">
      <c r="A220" s="14" t="s">
        <v>165</v>
      </c>
      <c r="B220" s="12" t="s">
        <v>63</v>
      </c>
      <c r="C220" s="29"/>
      <c r="D220" s="13">
        <v>1</v>
      </c>
      <c r="E220" s="12" t="s">
        <v>525</v>
      </c>
    </row>
    <row r="221" spans="1:5">
      <c r="A221" s="14" t="s">
        <v>165</v>
      </c>
      <c r="B221" s="12" t="s">
        <v>62</v>
      </c>
      <c r="C221" s="29"/>
      <c r="D221" s="13">
        <v>1</v>
      </c>
      <c r="E221" s="12" t="s">
        <v>525</v>
      </c>
    </row>
    <row r="222" spans="1:5">
      <c r="A222" s="14" t="s">
        <v>165</v>
      </c>
      <c r="B222" s="12" t="s">
        <v>62</v>
      </c>
      <c r="C222" s="29"/>
      <c r="D222" s="13">
        <v>1</v>
      </c>
      <c r="E222" s="12" t="s">
        <v>525</v>
      </c>
    </row>
    <row r="223" spans="1:5">
      <c r="A223" s="14" t="s">
        <v>165</v>
      </c>
      <c r="B223" s="12" t="s">
        <v>57</v>
      </c>
      <c r="C223" s="30"/>
      <c r="D223" s="13">
        <v>13</v>
      </c>
      <c r="E223" s="12" t="s">
        <v>525</v>
      </c>
    </row>
    <row r="224" spans="1:5">
      <c r="A224" s="14" t="s">
        <v>165</v>
      </c>
      <c r="B224" s="12" t="s">
        <v>57</v>
      </c>
      <c r="C224" s="29"/>
      <c r="D224" s="13">
        <v>13</v>
      </c>
      <c r="E224" s="12" t="s">
        <v>525</v>
      </c>
    </row>
    <row r="225" spans="1:5">
      <c r="A225" s="14" t="s">
        <v>165</v>
      </c>
      <c r="B225" s="12" t="s">
        <v>65</v>
      </c>
      <c r="C225" s="29"/>
      <c r="D225" s="13">
        <v>13</v>
      </c>
      <c r="E225" s="12" t="s">
        <v>525</v>
      </c>
    </row>
    <row r="226" spans="1:5">
      <c r="A226" s="14" t="s">
        <v>165</v>
      </c>
      <c r="B226" s="12" t="s">
        <v>38</v>
      </c>
      <c r="C226" s="30"/>
      <c r="D226" s="13">
        <v>2</v>
      </c>
      <c r="E226" s="12" t="s">
        <v>525</v>
      </c>
    </row>
    <row r="227" spans="1:5">
      <c r="A227" s="14" t="s">
        <v>165</v>
      </c>
      <c r="B227" s="12" t="s">
        <v>38</v>
      </c>
      <c r="C227" s="30"/>
      <c r="D227" s="13">
        <v>5</v>
      </c>
      <c r="E227" s="12" t="s">
        <v>525</v>
      </c>
    </row>
    <row r="228" spans="1:5">
      <c r="A228" s="14" t="s">
        <v>165</v>
      </c>
      <c r="B228" s="12" t="s">
        <v>38</v>
      </c>
      <c r="C228" s="30"/>
      <c r="D228" s="13">
        <v>2</v>
      </c>
      <c r="E228" s="12" t="s">
        <v>525</v>
      </c>
    </row>
    <row r="229" spans="1:5">
      <c r="A229" s="14" t="s">
        <v>165</v>
      </c>
      <c r="B229" s="12" t="s">
        <v>38</v>
      </c>
      <c r="C229" s="30"/>
      <c r="D229" s="13">
        <v>2</v>
      </c>
      <c r="E229" s="12" t="s">
        <v>525</v>
      </c>
    </row>
    <row r="230" spans="1:5">
      <c r="A230" s="14" t="s">
        <v>165</v>
      </c>
      <c r="B230" s="12" t="s">
        <v>38</v>
      </c>
      <c r="C230" s="30"/>
      <c r="D230" s="13">
        <v>2</v>
      </c>
      <c r="E230" s="12" t="s">
        <v>525</v>
      </c>
    </row>
    <row r="231" spans="1:5">
      <c r="A231" s="14" t="s">
        <v>165</v>
      </c>
      <c r="B231" s="12" t="s">
        <v>38</v>
      </c>
      <c r="C231" s="30"/>
      <c r="D231" s="13">
        <v>2</v>
      </c>
      <c r="E231" s="12" t="s">
        <v>525</v>
      </c>
    </row>
    <row r="232" spans="1:5">
      <c r="A232" s="14" t="s">
        <v>165</v>
      </c>
      <c r="B232" s="12" t="s">
        <v>38</v>
      </c>
      <c r="C232" s="30"/>
      <c r="D232" s="13">
        <v>2</v>
      </c>
      <c r="E232" s="12" t="s">
        <v>525</v>
      </c>
    </row>
    <row r="233" spans="1:5">
      <c r="A233" s="14" t="s">
        <v>165</v>
      </c>
      <c r="B233" s="12" t="s">
        <v>38</v>
      </c>
      <c r="C233" s="30"/>
      <c r="D233" s="13">
        <v>2</v>
      </c>
      <c r="E233" s="12" t="s">
        <v>525</v>
      </c>
    </row>
    <row r="234" spans="1:5">
      <c r="A234" s="14" t="s">
        <v>165</v>
      </c>
      <c r="B234" s="12" t="s">
        <v>38</v>
      </c>
      <c r="C234" s="29"/>
      <c r="D234" s="13">
        <v>2</v>
      </c>
      <c r="E234" s="12" t="s">
        <v>525</v>
      </c>
    </row>
    <row r="235" spans="1:5">
      <c r="A235" s="14" t="s">
        <v>165</v>
      </c>
      <c r="B235" s="12" t="s">
        <v>38</v>
      </c>
      <c r="C235" s="29"/>
      <c r="D235" s="13">
        <v>2</v>
      </c>
      <c r="E235" s="12" t="s">
        <v>525</v>
      </c>
    </row>
    <row r="236" spans="1:5">
      <c r="A236" s="14" t="s">
        <v>165</v>
      </c>
      <c r="B236" s="12" t="s">
        <v>38</v>
      </c>
      <c r="C236" s="29"/>
      <c r="D236" s="13">
        <v>2</v>
      </c>
      <c r="E236" s="12" t="s">
        <v>525</v>
      </c>
    </row>
    <row r="237" spans="1:5">
      <c r="A237" s="14" t="s">
        <v>165</v>
      </c>
      <c r="B237" s="12" t="s">
        <v>42</v>
      </c>
      <c r="C237" s="30"/>
      <c r="D237" s="13">
        <v>11</v>
      </c>
      <c r="E237" s="12" t="s">
        <v>525</v>
      </c>
    </row>
    <row r="238" spans="1:5">
      <c r="A238" s="14" t="s">
        <v>165</v>
      </c>
      <c r="B238" s="12" t="s">
        <v>42</v>
      </c>
      <c r="C238" s="30"/>
      <c r="D238" s="13">
        <v>1</v>
      </c>
      <c r="E238" s="12" t="s">
        <v>525</v>
      </c>
    </row>
    <row r="239" spans="1:5">
      <c r="A239" s="14" t="s">
        <v>165</v>
      </c>
      <c r="B239" s="12" t="s">
        <v>42</v>
      </c>
      <c r="C239" s="30"/>
      <c r="D239" s="13">
        <v>1</v>
      </c>
      <c r="E239" s="12" t="s">
        <v>525</v>
      </c>
    </row>
    <row r="240" spans="1:5">
      <c r="A240" s="14" t="s">
        <v>165</v>
      </c>
      <c r="B240" s="12" t="s">
        <v>42</v>
      </c>
      <c r="C240" s="30"/>
      <c r="D240" s="13">
        <v>1</v>
      </c>
      <c r="E240" s="12" t="s">
        <v>525</v>
      </c>
    </row>
    <row r="241" spans="1:5">
      <c r="A241" s="14" t="s">
        <v>165</v>
      </c>
      <c r="B241" s="12" t="s">
        <v>42</v>
      </c>
      <c r="C241" s="30"/>
      <c r="D241" s="13">
        <v>1</v>
      </c>
      <c r="E241" s="12" t="s">
        <v>525</v>
      </c>
    </row>
    <row r="242" spans="1:5">
      <c r="A242" s="14" t="s">
        <v>165</v>
      </c>
      <c r="B242" s="12" t="s">
        <v>42</v>
      </c>
      <c r="C242" s="30"/>
      <c r="D242" s="13">
        <v>1</v>
      </c>
      <c r="E242" s="12" t="s">
        <v>525</v>
      </c>
    </row>
    <row r="243" spans="1:5">
      <c r="A243" s="14" t="s">
        <v>165</v>
      </c>
      <c r="B243" s="12" t="s">
        <v>42</v>
      </c>
      <c r="C243" s="30"/>
      <c r="D243" s="13">
        <v>1</v>
      </c>
      <c r="E243" s="12" t="s">
        <v>525</v>
      </c>
    </row>
    <row r="244" spans="1:5">
      <c r="A244" s="14" t="s">
        <v>165</v>
      </c>
      <c r="B244" s="12" t="s">
        <v>42</v>
      </c>
      <c r="C244" s="29"/>
      <c r="D244" s="13">
        <v>1</v>
      </c>
      <c r="E244" s="12" t="s">
        <v>525</v>
      </c>
    </row>
    <row r="245" spans="1:5">
      <c r="A245" s="14" t="s">
        <v>165</v>
      </c>
      <c r="B245" s="12" t="s">
        <v>42</v>
      </c>
      <c r="C245" s="29"/>
      <c r="D245" s="13">
        <v>1</v>
      </c>
      <c r="E245" s="12" t="s">
        <v>525</v>
      </c>
    </row>
    <row r="246" spans="1:5">
      <c r="A246" s="14" t="s">
        <v>165</v>
      </c>
      <c r="B246" s="12" t="s">
        <v>42</v>
      </c>
      <c r="C246" s="29"/>
      <c r="D246" s="13">
        <v>1</v>
      </c>
      <c r="E246" s="12" t="s">
        <v>525</v>
      </c>
    </row>
    <row r="247" spans="1:5">
      <c r="A247" s="14" t="s">
        <v>165</v>
      </c>
      <c r="B247" s="12" t="s">
        <v>53</v>
      </c>
      <c r="C247" s="30"/>
      <c r="D247" s="13">
        <v>13</v>
      </c>
      <c r="E247" s="12" t="s">
        <v>525</v>
      </c>
    </row>
    <row r="248" spans="1:5">
      <c r="A248" s="14" t="s">
        <v>165</v>
      </c>
      <c r="B248" s="12" t="s">
        <v>210</v>
      </c>
      <c r="C248" s="30"/>
      <c r="D248" s="13">
        <v>15</v>
      </c>
      <c r="E248" s="12" t="s">
        <v>525</v>
      </c>
    </row>
    <row r="249" spans="1:5">
      <c r="A249" s="14" t="s">
        <v>165</v>
      </c>
      <c r="B249" s="12" t="s">
        <v>210</v>
      </c>
      <c r="C249" s="32"/>
      <c r="D249" s="13">
        <v>175</v>
      </c>
      <c r="E249" s="12" t="s">
        <v>525</v>
      </c>
    </row>
    <row r="250" spans="1:5">
      <c r="A250" s="14" t="s">
        <v>165</v>
      </c>
      <c r="B250" s="12" t="s">
        <v>210</v>
      </c>
      <c r="C250" s="29"/>
      <c r="D250" s="13">
        <v>160</v>
      </c>
      <c r="E250" s="12" t="s">
        <v>525</v>
      </c>
    </row>
    <row r="251" spans="1:5">
      <c r="A251" s="14" t="s">
        <v>165</v>
      </c>
      <c r="B251" s="12" t="s">
        <v>211</v>
      </c>
      <c r="C251" s="29"/>
      <c r="D251" s="13">
        <v>163</v>
      </c>
      <c r="E251" s="12" t="s">
        <v>525</v>
      </c>
    </row>
    <row r="252" spans="1:5">
      <c r="A252" s="14" t="s">
        <v>165</v>
      </c>
      <c r="B252" s="12" t="s">
        <v>67</v>
      </c>
      <c r="C252" s="29"/>
      <c r="D252" s="13">
        <v>1</v>
      </c>
      <c r="E252" s="12" t="s">
        <v>525</v>
      </c>
    </row>
    <row r="253" spans="1:5">
      <c r="A253" s="14" t="s">
        <v>239</v>
      </c>
      <c r="B253" s="12" t="s">
        <v>144</v>
      </c>
      <c r="C253" s="22"/>
      <c r="D253" s="13">
        <v>10000</v>
      </c>
      <c r="E253" s="12" t="s">
        <v>525</v>
      </c>
    </row>
    <row r="254" spans="1:5">
      <c r="A254" s="14" t="s">
        <v>239</v>
      </c>
      <c r="B254" s="12" t="s">
        <v>145</v>
      </c>
      <c r="C254" s="22"/>
      <c r="D254" s="13">
        <v>2000</v>
      </c>
      <c r="E254" s="12" t="s">
        <v>525</v>
      </c>
    </row>
    <row r="255" spans="1:5">
      <c r="A255" s="14" t="s">
        <v>239</v>
      </c>
      <c r="B255" s="12" t="s">
        <v>145</v>
      </c>
      <c r="C255" s="22"/>
      <c r="D255" s="13">
        <v>6000</v>
      </c>
      <c r="E255" s="12" t="s">
        <v>525</v>
      </c>
    </row>
    <row r="256" spans="1:5">
      <c r="A256" s="14" t="s">
        <v>239</v>
      </c>
      <c r="B256" s="12" t="s">
        <v>204</v>
      </c>
      <c r="C256" s="22"/>
      <c r="D256" s="13">
        <v>16363.73</v>
      </c>
      <c r="E256" s="12" t="s">
        <v>525</v>
      </c>
    </row>
    <row r="257" spans="1:5">
      <c r="A257" s="14" t="s">
        <v>239</v>
      </c>
      <c r="B257" s="12" t="s">
        <v>139</v>
      </c>
      <c r="C257" s="22"/>
      <c r="D257" s="13">
        <v>5000</v>
      </c>
      <c r="E257" s="12" t="s">
        <v>525</v>
      </c>
    </row>
    <row r="258" spans="1:5">
      <c r="A258" s="14" t="s">
        <v>239</v>
      </c>
      <c r="B258" s="12" t="s">
        <v>137</v>
      </c>
      <c r="C258" s="22"/>
      <c r="D258" s="13">
        <v>89400</v>
      </c>
      <c r="E258" s="12" t="s">
        <v>525</v>
      </c>
    </row>
    <row r="259" spans="1:5">
      <c r="A259" s="14" t="s">
        <v>239</v>
      </c>
      <c r="B259" s="12" t="s">
        <v>138</v>
      </c>
      <c r="C259" s="22"/>
      <c r="D259" s="13">
        <v>450</v>
      </c>
      <c r="E259" s="12" t="s">
        <v>525</v>
      </c>
    </row>
    <row r="260" spans="1:5">
      <c r="A260" s="14" t="s">
        <v>239</v>
      </c>
      <c r="B260" s="12" t="s">
        <v>205</v>
      </c>
      <c r="C260" s="22"/>
      <c r="D260" s="13">
        <v>19440.560000000001</v>
      </c>
      <c r="E260" s="12" t="s">
        <v>525</v>
      </c>
    </row>
    <row r="261" spans="1:5">
      <c r="A261" s="14" t="s">
        <v>164</v>
      </c>
      <c r="B261" s="12" t="s">
        <v>35</v>
      </c>
      <c r="C261" s="22"/>
      <c r="D261" s="13">
        <v>50</v>
      </c>
      <c r="E261" s="12" t="s">
        <v>525</v>
      </c>
    </row>
    <row r="262" spans="1:5">
      <c r="A262" s="14" t="s">
        <v>164</v>
      </c>
      <c r="B262" s="12" t="s">
        <v>36</v>
      </c>
      <c r="C262" s="22"/>
      <c r="D262" s="13">
        <v>500</v>
      </c>
      <c r="E262" s="12" t="s">
        <v>525</v>
      </c>
    </row>
    <row r="263" spans="1:5">
      <c r="A263" s="14" t="s">
        <v>164</v>
      </c>
      <c r="B263" s="12" t="s">
        <v>34</v>
      </c>
      <c r="C263" s="22"/>
      <c r="D263" s="13">
        <v>100</v>
      </c>
      <c r="E263" s="12" t="s">
        <v>525</v>
      </c>
    </row>
    <row r="264" spans="1:5">
      <c r="A264" s="12" t="s">
        <v>219</v>
      </c>
      <c r="B264" s="12" t="s">
        <v>78</v>
      </c>
      <c r="C264" s="22"/>
      <c r="D264" s="13">
        <v>1450</v>
      </c>
      <c r="E264" s="12" t="s">
        <v>525</v>
      </c>
    </row>
    <row r="265" spans="1:5">
      <c r="A265" s="14" t="s">
        <v>224</v>
      </c>
      <c r="B265" s="12" t="s">
        <v>100</v>
      </c>
      <c r="C265" s="22"/>
      <c r="D265" s="13">
        <v>5150</v>
      </c>
      <c r="E265" s="12" t="s">
        <v>525</v>
      </c>
    </row>
    <row r="266" spans="1:5">
      <c r="A266" s="14" t="s">
        <v>224</v>
      </c>
      <c r="B266" s="12" t="s">
        <v>98</v>
      </c>
      <c r="C266" s="22"/>
      <c r="D266" s="13">
        <v>6800</v>
      </c>
      <c r="E266" s="12" t="s">
        <v>525</v>
      </c>
    </row>
    <row r="267" spans="1:5">
      <c r="A267" s="14" t="s">
        <v>161</v>
      </c>
      <c r="B267" s="12" t="s">
        <v>7</v>
      </c>
      <c r="D267" s="13">
        <v>66</v>
      </c>
      <c r="E267" s="12" t="s">
        <v>525</v>
      </c>
    </row>
    <row r="268" spans="1:5">
      <c r="A268" s="14" t="s">
        <v>237</v>
      </c>
      <c r="B268" s="12" t="s">
        <v>116</v>
      </c>
      <c r="D268" s="13">
        <v>1766.91</v>
      </c>
      <c r="E268" s="12" t="s">
        <v>525</v>
      </c>
    </row>
    <row r="269" spans="1:5">
      <c r="A269" s="14" t="s">
        <v>165</v>
      </c>
      <c r="B269" s="12" t="s">
        <v>189</v>
      </c>
      <c r="C269" s="30"/>
      <c r="D269" s="13">
        <v>10</v>
      </c>
      <c r="E269" s="12" t="s">
        <v>526</v>
      </c>
    </row>
    <row r="270" spans="1:5">
      <c r="A270" s="14" t="s">
        <v>165</v>
      </c>
      <c r="B270" s="12" t="s">
        <v>182</v>
      </c>
      <c r="C270" s="30"/>
      <c r="D270" s="13">
        <v>1</v>
      </c>
      <c r="E270" s="12" t="s">
        <v>526</v>
      </c>
    </row>
    <row r="271" spans="1:5">
      <c r="A271" s="14" t="s">
        <v>165</v>
      </c>
      <c r="B271" s="12" t="s">
        <v>181</v>
      </c>
      <c r="C271" s="30"/>
      <c r="D271" s="13">
        <v>9</v>
      </c>
      <c r="E271" s="12" t="s">
        <v>526</v>
      </c>
    </row>
    <row r="272" spans="1:5">
      <c r="A272" s="14" t="s">
        <v>165</v>
      </c>
      <c r="B272" s="12" t="s">
        <v>179</v>
      </c>
      <c r="C272" s="30"/>
      <c r="D272" s="13">
        <v>81</v>
      </c>
      <c r="E272" s="12" t="s">
        <v>526</v>
      </c>
    </row>
    <row r="273" spans="1:6">
      <c r="A273" s="14" t="s">
        <v>165</v>
      </c>
      <c r="B273" s="12" t="s">
        <v>180</v>
      </c>
      <c r="C273" s="30"/>
      <c r="D273" s="13">
        <v>5.3</v>
      </c>
      <c r="E273" s="12" t="s">
        <v>526</v>
      </c>
    </row>
    <row r="274" spans="1:6">
      <c r="A274" s="14" t="s">
        <v>165</v>
      </c>
      <c r="B274" s="12" t="s">
        <v>209</v>
      </c>
      <c r="C274" s="30"/>
      <c r="D274" s="13">
        <v>1</v>
      </c>
      <c r="E274" s="12" t="s">
        <v>526</v>
      </c>
    </row>
    <row r="275" spans="1:6">
      <c r="A275" s="14" t="s">
        <v>165</v>
      </c>
      <c r="B275" s="12" t="s">
        <v>184</v>
      </c>
      <c r="C275" s="30"/>
      <c r="D275" s="13">
        <v>6</v>
      </c>
      <c r="E275" s="12" t="s">
        <v>526</v>
      </c>
    </row>
    <row r="276" spans="1:6">
      <c r="A276" s="14" t="s">
        <v>165</v>
      </c>
      <c r="B276" s="12" t="s">
        <v>173</v>
      </c>
      <c r="C276" s="30"/>
      <c r="D276" s="13">
        <v>346</v>
      </c>
      <c r="E276" s="12" t="s">
        <v>526</v>
      </c>
    </row>
    <row r="277" spans="1:6">
      <c r="A277" s="14" t="s">
        <v>165</v>
      </c>
      <c r="B277" s="12" t="s">
        <v>173</v>
      </c>
      <c r="C277" s="32"/>
      <c r="D277" s="13">
        <v>2327</v>
      </c>
      <c r="E277" s="12" t="s">
        <v>526</v>
      </c>
    </row>
    <row r="278" spans="1:6">
      <c r="A278" s="14" t="s">
        <v>165</v>
      </c>
      <c r="B278" s="12" t="s">
        <v>173</v>
      </c>
      <c r="C278" s="32"/>
      <c r="D278" s="13">
        <v>31</v>
      </c>
      <c r="E278" s="12" t="s">
        <v>526</v>
      </c>
    </row>
    <row r="279" spans="1:6">
      <c r="A279" s="14" t="s">
        <v>165</v>
      </c>
      <c r="B279" s="12" t="s">
        <v>183</v>
      </c>
      <c r="C279" s="30"/>
      <c r="D279" s="13">
        <v>10</v>
      </c>
      <c r="E279" s="12" t="s">
        <v>526</v>
      </c>
    </row>
    <row r="280" spans="1:6">
      <c r="A280" s="14" t="s">
        <v>165</v>
      </c>
      <c r="B280" s="12" t="s">
        <v>177</v>
      </c>
      <c r="C280" s="30"/>
      <c r="D280" s="13">
        <v>30</v>
      </c>
      <c r="E280" s="12" t="s">
        <v>526</v>
      </c>
    </row>
    <row r="281" spans="1:6">
      <c r="A281" s="14" t="s">
        <v>165</v>
      </c>
      <c r="B281" s="12" t="s">
        <v>71</v>
      </c>
      <c r="C281" s="32"/>
      <c r="D281" s="13">
        <v>100</v>
      </c>
      <c r="E281" s="12" t="s">
        <v>545</v>
      </c>
    </row>
    <row r="282" spans="1:6">
      <c r="A282" s="14" t="s">
        <v>239</v>
      </c>
      <c r="B282" s="12" t="s">
        <v>203</v>
      </c>
      <c r="C282" s="22"/>
      <c r="D282" s="13">
        <v>4906.1499999999996</v>
      </c>
      <c r="E282" s="12" t="s">
        <v>546</v>
      </c>
    </row>
    <row r="283" spans="1:6">
      <c r="A283" s="14" t="s">
        <v>239</v>
      </c>
      <c r="B283" s="12" t="s">
        <v>203</v>
      </c>
      <c r="C283" s="22"/>
      <c r="D283" s="13">
        <v>2610</v>
      </c>
      <c r="E283" s="12" t="s">
        <v>547</v>
      </c>
    </row>
    <row r="284" spans="1:6">
      <c r="A284" s="14" t="s">
        <v>165</v>
      </c>
      <c r="B284" s="12" t="s">
        <v>529</v>
      </c>
      <c r="C284" s="30"/>
      <c r="D284" s="13">
        <v>494.32</v>
      </c>
      <c r="E284" s="12" t="s">
        <v>524</v>
      </c>
      <c r="F284" s="12" t="s">
        <v>531</v>
      </c>
    </row>
    <row r="285" spans="1:6">
      <c r="A285" s="14" t="s">
        <v>165</v>
      </c>
      <c r="B285" s="12" t="s">
        <v>198</v>
      </c>
      <c r="C285" s="30"/>
      <c r="D285" s="13">
        <v>628.9</v>
      </c>
      <c r="E285" s="12" t="s">
        <v>524</v>
      </c>
      <c r="F285" s="12" t="s">
        <v>531</v>
      </c>
    </row>
    <row r="286" spans="1:6">
      <c r="A286" s="14" t="s">
        <v>165</v>
      </c>
      <c r="B286" s="12" t="s">
        <v>169</v>
      </c>
      <c r="C286" s="29"/>
      <c r="D286" s="13">
        <v>24000</v>
      </c>
      <c r="E286" s="12" t="s">
        <v>524</v>
      </c>
      <c r="F286" s="12" t="s">
        <v>531</v>
      </c>
    </row>
    <row r="287" spans="1:6">
      <c r="A287" s="14" t="s">
        <v>162</v>
      </c>
      <c r="B287" s="12" t="s">
        <v>8</v>
      </c>
      <c r="C287" s="22"/>
      <c r="D287" s="13">
        <v>10070.81</v>
      </c>
      <c r="E287" s="12" t="s">
        <v>524</v>
      </c>
    </row>
    <row r="288" spans="1:6">
      <c r="A288" s="14" t="s">
        <v>239</v>
      </c>
      <c r="B288" s="12" t="s">
        <v>8</v>
      </c>
      <c r="C288" s="22"/>
      <c r="D288" s="13">
        <v>90.14</v>
      </c>
      <c r="E288" s="12" t="s">
        <v>524</v>
      </c>
    </row>
    <row r="289" spans="1:6">
      <c r="A289" s="14" t="s">
        <v>239</v>
      </c>
      <c r="B289" s="12" t="s">
        <v>8</v>
      </c>
      <c r="D289" s="13">
        <v>10000</v>
      </c>
      <c r="E289" s="12" t="s">
        <v>524</v>
      </c>
    </row>
    <row r="290" spans="1:6">
      <c r="A290" s="14" t="s">
        <v>239</v>
      </c>
      <c r="B290" s="12" t="s">
        <v>130</v>
      </c>
      <c r="D290" s="13">
        <v>20000</v>
      </c>
      <c r="E290" s="12" t="s">
        <v>524</v>
      </c>
    </row>
    <row r="291" spans="1:6">
      <c r="A291" s="14" t="s">
        <v>239</v>
      </c>
      <c r="B291" s="12" t="s">
        <v>129</v>
      </c>
      <c r="D291" s="13">
        <v>1800</v>
      </c>
      <c r="E291" s="12" t="s">
        <v>524</v>
      </c>
      <c r="F291" s="12" t="s">
        <v>532</v>
      </c>
    </row>
    <row r="292" spans="1:6">
      <c r="A292" s="14" t="s">
        <v>239</v>
      </c>
      <c r="B292" s="12" t="s">
        <v>1</v>
      </c>
      <c r="D292" s="13">
        <v>9000</v>
      </c>
      <c r="E292" s="12" t="s">
        <v>524</v>
      </c>
      <c r="F292" s="12" t="s">
        <v>531</v>
      </c>
    </row>
    <row r="293" spans="1:6">
      <c r="A293" s="14" t="s">
        <v>239</v>
      </c>
      <c r="B293" s="12" t="s">
        <v>1</v>
      </c>
      <c r="D293" s="13">
        <v>13491</v>
      </c>
      <c r="E293" s="12" t="s">
        <v>524</v>
      </c>
      <c r="F293" s="12" t="s">
        <v>531</v>
      </c>
    </row>
    <row r="294" spans="1:6">
      <c r="A294" s="14" t="s">
        <v>239</v>
      </c>
      <c r="B294" s="12" t="s">
        <v>1</v>
      </c>
      <c r="D294" s="13">
        <v>2499</v>
      </c>
      <c r="E294" s="12" t="s">
        <v>524</v>
      </c>
      <c r="F294" s="12" t="s">
        <v>531</v>
      </c>
    </row>
    <row r="295" spans="1:6">
      <c r="A295" s="14" t="s">
        <v>239</v>
      </c>
      <c r="B295" s="12" t="s">
        <v>143</v>
      </c>
      <c r="D295" s="13">
        <v>50000</v>
      </c>
      <c r="E295" s="12" t="s">
        <v>524</v>
      </c>
      <c r="F295" s="12" t="s">
        <v>531</v>
      </c>
    </row>
    <row r="296" spans="1:6">
      <c r="A296" s="14" t="s">
        <v>239</v>
      </c>
      <c r="B296" s="12" t="s">
        <v>135</v>
      </c>
      <c r="D296" s="13">
        <v>3730.83</v>
      </c>
      <c r="E296" s="12" t="s">
        <v>524</v>
      </c>
      <c r="F296" s="12" t="s">
        <v>531</v>
      </c>
    </row>
    <row r="297" spans="1:6">
      <c r="A297" s="14" t="s">
        <v>239</v>
      </c>
      <c r="B297" s="12" t="s">
        <v>148</v>
      </c>
      <c r="D297" s="13">
        <v>7000</v>
      </c>
      <c r="E297" s="12" t="s">
        <v>524</v>
      </c>
      <c r="F297" s="12" t="s">
        <v>531</v>
      </c>
    </row>
    <row r="298" spans="1:6">
      <c r="A298" s="12" t="s">
        <v>219</v>
      </c>
      <c r="B298" s="12" t="s">
        <v>213</v>
      </c>
      <c r="D298" s="13">
        <v>2000</v>
      </c>
      <c r="E298" s="12" t="s">
        <v>524</v>
      </c>
      <c r="F298" s="12" t="s">
        <v>531</v>
      </c>
    </row>
    <row r="299" spans="1:6">
      <c r="A299" s="14" t="s">
        <v>222</v>
      </c>
      <c r="B299" s="12" t="s">
        <v>91</v>
      </c>
      <c r="D299" s="13">
        <v>10000</v>
      </c>
      <c r="E299" s="12" t="s">
        <v>524</v>
      </c>
    </row>
    <row r="300" spans="1:6">
      <c r="A300" s="14" t="s">
        <v>238</v>
      </c>
      <c r="B300" s="12" t="s">
        <v>125</v>
      </c>
      <c r="D300" s="13">
        <v>7000</v>
      </c>
      <c r="E300" s="12" t="s">
        <v>524</v>
      </c>
      <c r="F300" s="12" t="s">
        <v>531</v>
      </c>
    </row>
    <row r="301" spans="1:6">
      <c r="A301" s="14" t="s">
        <v>161</v>
      </c>
      <c r="B301" s="12" t="s">
        <v>4</v>
      </c>
      <c r="D301" s="13">
        <v>33000</v>
      </c>
      <c r="E301" s="12" t="s">
        <v>524</v>
      </c>
      <c r="F301" s="12" t="s">
        <v>531</v>
      </c>
    </row>
    <row r="302" spans="1:6">
      <c r="A302" s="12" t="s">
        <v>159</v>
      </c>
      <c r="B302" s="12" t="s">
        <v>1</v>
      </c>
      <c r="D302" s="13">
        <v>600</v>
      </c>
      <c r="E302" s="12" t="s">
        <v>524</v>
      </c>
      <c r="F302" s="12" t="s">
        <v>531</v>
      </c>
    </row>
    <row r="303" spans="1:6">
      <c r="A303" s="14" t="s">
        <v>237</v>
      </c>
      <c r="B303" s="12" t="s">
        <v>119</v>
      </c>
      <c r="D303" s="13">
        <v>6319.12</v>
      </c>
      <c r="E303" s="12" t="s">
        <v>524</v>
      </c>
      <c r="F303" s="12" t="s">
        <v>531</v>
      </c>
    </row>
    <row r="304" spans="1:6">
      <c r="A304" s="14" t="s">
        <v>237</v>
      </c>
      <c r="B304" s="12" t="s">
        <v>171</v>
      </c>
      <c r="D304" s="13">
        <v>3000</v>
      </c>
      <c r="E304" s="12" t="s">
        <v>524</v>
      </c>
      <c r="F304" s="12" t="s">
        <v>531</v>
      </c>
    </row>
    <row r="305" spans="1:6">
      <c r="A305" s="14" t="s">
        <v>220</v>
      </c>
      <c r="B305" s="12" t="s">
        <v>86</v>
      </c>
      <c r="D305" s="13">
        <v>1000</v>
      </c>
      <c r="E305" s="12" t="s">
        <v>524</v>
      </c>
      <c r="F305" s="12" t="s">
        <v>532</v>
      </c>
    </row>
    <row r="306" spans="1:6">
      <c r="A306" s="14" t="s">
        <v>239</v>
      </c>
      <c r="B306" s="12" t="s">
        <v>131</v>
      </c>
      <c r="D306" s="13">
        <v>4000</v>
      </c>
      <c r="E306" s="12" t="s">
        <v>527</v>
      </c>
    </row>
    <row r="307" spans="1:6">
      <c r="A307" s="14" t="s">
        <v>239</v>
      </c>
      <c r="B307" s="12" t="s">
        <v>131</v>
      </c>
      <c r="D307" s="13">
        <v>4000</v>
      </c>
      <c r="E307" s="12" t="s">
        <v>527</v>
      </c>
    </row>
    <row r="308" spans="1:6">
      <c r="A308" s="14" t="s">
        <v>239</v>
      </c>
      <c r="B308" s="12" t="s">
        <v>131</v>
      </c>
      <c r="D308" s="13">
        <v>5000</v>
      </c>
      <c r="E308" s="12" t="s">
        <v>527</v>
      </c>
    </row>
    <row r="309" spans="1:6">
      <c r="A309" s="14" t="s">
        <v>239</v>
      </c>
      <c r="B309" s="12" t="s">
        <v>131</v>
      </c>
      <c r="D309" s="13">
        <v>3000</v>
      </c>
      <c r="E309" s="12" t="s">
        <v>527</v>
      </c>
    </row>
    <row r="310" spans="1:6">
      <c r="A310" s="14" t="s">
        <v>239</v>
      </c>
      <c r="B310" s="12" t="s">
        <v>131</v>
      </c>
      <c r="D310" s="13">
        <v>12000</v>
      </c>
      <c r="E310" s="12" t="s">
        <v>527</v>
      </c>
    </row>
    <row r="311" spans="1:6">
      <c r="A311" s="14" t="s">
        <v>239</v>
      </c>
      <c r="B311" s="12" t="s">
        <v>131</v>
      </c>
      <c r="D311" s="13">
        <v>4000</v>
      </c>
      <c r="E311" s="12" t="s">
        <v>527</v>
      </c>
    </row>
    <row r="312" spans="1:6">
      <c r="A312" s="12" t="s">
        <v>158</v>
      </c>
      <c r="B312" s="12" t="s">
        <v>0</v>
      </c>
      <c r="D312" s="13">
        <v>10000</v>
      </c>
      <c r="E312" s="12" t="s">
        <v>527</v>
      </c>
    </row>
    <row r="313" spans="1:6">
      <c r="A313" s="14" t="s">
        <v>223</v>
      </c>
      <c r="B313" s="12" t="s">
        <v>0</v>
      </c>
      <c r="D313" s="13">
        <v>3300</v>
      </c>
      <c r="E313" s="12" t="s">
        <v>527</v>
      </c>
    </row>
    <row r="314" spans="1:6">
      <c r="A314" s="14" t="s">
        <v>223</v>
      </c>
      <c r="B314" s="12" t="s">
        <v>0</v>
      </c>
      <c r="D314" s="13">
        <v>10000</v>
      </c>
      <c r="E314" s="12" t="s">
        <v>527</v>
      </c>
    </row>
    <row r="315" spans="1:6">
      <c r="A315" s="14" t="s">
        <v>223</v>
      </c>
      <c r="B315" s="12" t="s">
        <v>0</v>
      </c>
      <c r="D315" s="13">
        <v>9000</v>
      </c>
      <c r="E315" s="12" t="s">
        <v>527</v>
      </c>
    </row>
    <row r="316" spans="1:6">
      <c r="A316" s="14" t="s">
        <v>223</v>
      </c>
      <c r="B316" s="12" t="s">
        <v>0</v>
      </c>
      <c r="D316" s="13">
        <v>5000</v>
      </c>
      <c r="E316" s="12" t="s">
        <v>527</v>
      </c>
    </row>
    <row r="317" spans="1:6">
      <c r="A317" s="14" t="s">
        <v>223</v>
      </c>
      <c r="B317" s="12" t="s">
        <v>0</v>
      </c>
      <c r="D317" s="13">
        <v>6600</v>
      </c>
      <c r="E317" s="12" t="s">
        <v>527</v>
      </c>
    </row>
    <row r="318" spans="1:6">
      <c r="A318" s="14" t="s">
        <v>223</v>
      </c>
      <c r="B318" s="12" t="s">
        <v>0</v>
      </c>
      <c r="D318" s="13">
        <v>6000</v>
      </c>
      <c r="E318" s="12" t="s">
        <v>527</v>
      </c>
    </row>
    <row r="319" spans="1:6">
      <c r="A319" s="14" t="s">
        <v>223</v>
      </c>
      <c r="B319" s="12" t="s">
        <v>0</v>
      </c>
      <c r="D319" s="13">
        <v>6000</v>
      </c>
      <c r="E319" s="12" t="s">
        <v>527</v>
      </c>
    </row>
    <row r="320" spans="1:6">
      <c r="A320" s="14" t="s">
        <v>223</v>
      </c>
      <c r="B320" s="12" t="s">
        <v>0</v>
      </c>
      <c r="D320" s="13">
        <v>6640</v>
      </c>
      <c r="E320" s="12" t="s">
        <v>527</v>
      </c>
    </row>
    <row r="321" spans="1:5">
      <c r="A321" s="14" t="s">
        <v>223</v>
      </c>
      <c r="B321" s="12" t="s">
        <v>0</v>
      </c>
      <c r="D321" s="13">
        <v>3300</v>
      </c>
      <c r="E321" s="12" t="s">
        <v>527</v>
      </c>
    </row>
    <row r="322" spans="1:5">
      <c r="A322" s="14" t="s">
        <v>223</v>
      </c>
      <c r="B322" s="12" t="s">
        <v>0</v>
      </c>
      <c r="D322" s="13">
        <v>2000</v>
      </c>
      <c r="E322" s="12" t="s">
        <v>527</v>
      </c>
    </row>
    <row r="323" spans="1:5">
      <c r="A323" s="14" t="s">
        <v>221</v>
      </c>
      <c r="B323" s="12" t="s">
        <v>89</v>
      </c>
      <c r="D323" s="13">
        <v>2500</v>
      </c>
      <c r="E323" s="12" t="s">
        <v>527</v>
      </c>
    </row>
    <row r="324" spans="1:5">
      <c r="A324" s="14" t="s">
        <v>165</v>
      </c>
      <c r="B324" s="12" t="s">
        <v>199</v>
      </c>
      <c r="C324" s="29"/>
      <c r="D324" s="13">
        <v>2000</v>
      </c>
      <c r="E324" s="12" t="s">
        <v>530</v>
      </c>
    </row>
    <row r="325" spans="1:5">
      <c r="A325" s="14" t="s">
        <v>165</v>
      </c>
      <c r="B325" s="12" t="s">
        <v>201</v>
      </c>
      <c r="C325" s="29"/>
      <c r="D325" s="13">
        <v>1400</v>
      </c>
      <c r="E325" s="12" t="s">
        <v>530</v>
      </c>
    </row>
    <row r="326" spans="1:5">
      <c r="A326" s="14" t="s">
        <v>165</v>
      </c>
      <c r="B326" s="12" t="s">
        <v>202</v>
      </c>
      <c r="C326" s="29"/>
      <c r="D326" s="13">
        <v>3600</v>
      </c>
      <c r="E326" s="12" t="s">
        <v>530</v>
      </c>
    </row>
    <row r="327" spans="1:5">
      <c r="A327" s="12" t="s">
        <v>219</v>
      </c>
      <c r="B327" s="12" t="s">
        <v>79</v>
      </c>
      <c r="D327" s="13">
        <v>50</v>
      </c>
      <c r="E327" s="12" t="s">
        <v>530</v>
      </c>
    </row>
    <row r="328" spans="1:5">
      <c r="A328" s="14" t="s">
        <v>165</v>
      </c>
      <c r="B328" s="12" t="s">
        <v>172</v>
      </c>
      <c r="C328" s="29"/>
      <c r="D328" s="13">
        <v>500</v>
      </c>
      <c r="E328" s="12" t="s">
        <v>533</v>
      </c>
    </row>
    <row r="329" spans="1:5">
      <c r="A329" s="14" t="s">
        <v>162</v>
      </c>
      <c r="B329" s="12" t="s">
        <v>90</v>
      </c>
      <c r="C329" s="22"/>
      <c r="D329" s="13">
        <v>30000</v>
      </c>
      <c r="E329" s="12" t="s">
        <v>533</v>
      </c>
    </row>
    <row r="330" spans="1:5">
      <c r="A330" s="14" t="s">
        <v>162</v>
      </c>
      <c r="B330" s="12" t="s">
        <v>154</v>
      </c>
      <c r="D330" s="13">
        <v>34000</v>
      </c>
      <c r="E330" s="12" t="s">
        <v>533</v>
      </c>
    </row>
    <row r="331" spans="1:5">
      <c r="A331" s="14" t="s">
        <v>162</v>
      </c>
      <c r="B331" s="12" t="s">
        <v>153</v>
      </c>
      <c r="D331" s="13">
        <v>7470.8</v>
      </c>
      <c r="E331" s="12" t="s">
        <v>533</v>
      </c>
    </row>
    <row r="332" spans="1:5">
      <c r="A332" s="14" t="s">
        <v>239</v>
      </c>
      <c r="B332" s="12" t="s">
        <v>90</v>
      </c>
      <c r="D332" s="13">
        <v>10000</v>
      </c>
      <c r="E332" s="12" t="s">
        <v>533</v>
      </c>
    </row>
    <row r="333" spans="1:5">
      <c r="A333" s="14" t="s">
        <v>239</v>
      </c>
      <c r="B333" s="12" t="s">
        <v>90</v>
      </c>
      <c r="D333" s="13">
        <v>7500</v>
      </c>
      <c r="E333" s="12" t="s">
        <v>533</v>
      </c>
    </row>
    <row r="334" spans="1:5">
      <c r="A334" s="14" t="s">
        <v>239</v>
      </c>
      <c r="B334" s="12" t="s">
        <v>142</v>
      </c>
      <c r="D334" s="13">
        <v>3000</v>
      </c>
      <c r="E334" s="12" t="s">
        <v>533</v>
      </c>
    </row>
    <row r="335" spans="1:5">
      <c r="A335" s="14" t="s">
        <v>239</v>
      </c>
      <c r="B335" s="12" t="s">
        <v>134</v>
      </c>
      <c r="D335" s="13">
        <v>9935</v>
      </c>
      <c r="E335" s="12" t="s">
        <v>533</v>
      </c>
    </row>
    <row r="336" spans="1:5">
      <c r="A336" s="12" t="s">
        <v>218</v>
      </c>
      <c r="B336" s="12" t="s">
        <v>75</v>
      </c>
      <c r="D336" s="13">
        <v>10000</v>
      </c>
      <c r="E336" s="12" t="s">
        <v>533</v>
      </c>
    </row>
    <row r="337" spans="1:5">
      <c r="A337" s="12" t="s">
        <v>218</v>
      </c>
      <c r="B337" s="12" t="s">
        <v>75</v>
      </c>
      <c r="D337" s="13">
        <v>1100</v>
      </c>
      <c r="E337" s="12" t="s">
        <v>533</v>
      </c>
    </row>
    <row r="338" spans="1:5">
      <c r="A338" s="12" t="s">
        <v>219</v>
      </c>
      <c r="B338" s="12" t="s">
        <v>75</v>
      </c>
      <c r="D338" s="13">
        <v>6000</v>
      </c>
      <c r="E338" s="12" t="s">
        <v>533</v>
      </c>
    </row>
    <row r="339" spans="1:5">
      <c r="A339" s="14" t="s">
        <v>230</v>
      </c>
      <c r="B339" s="12" t="s">
        <v>88</v>
      </c>
      <c r="D339" s="13">
        <v>10000</v>
      </c>
      <c r="E339" s="12" t="s">
        <v>533</v>
      </c>
    </row>
    <row r="340" spans="1:5">
      <c r="A340" s="14" t="s">
        <v>233</v>
      </c>
      <c r="B340" s="12" t="s">
        <v>112</v>
      </c>
      <c r="D340" s="13">
        <v>4400</v>
      </c>
      <c r="E340" s="12" t="s">
        <v>533</v>
      </c>
    </row>
    <row r="341" spans="1:5">
      <c r="A341" s="14" t="s">
        <v>222</v>
      </c>
      <c r="B341" s="12" t="s">
        <v>90</v>
      </c>
      <c r="D341" s="13">
        <v>14500</v>
      </c>
      <c r="E341" s="12" t="s">
        <v>533</v>
      </c>
    </row>
    <row r="342" spans="1:5">
      <c r="A342" s="14" t="s">
        <v>222</v>
      </c>
      <c r="B342" s="12" t="s">
        <v>92</v>
      </c>
      <c r="D342" s="13">
        <v>1626</v>
      </c>
      <c r="E342" s="12" t="s">
        <v>533</v>
      </c>
    </row>
    <row r="343" spans="1:5">
      <c r="A343" s="14" t="s">
        <v>224</v>
      </c>
      <c r="B343" s="12" t="s">
        <v>99</v>
      </c>
      <c r="D343" s="13">
        <v>6787</v>
      </c>
      <c r="E343" s="12" t="s">
        <v>533</v>
      </c>
    </row>
    <row r="344" spans="1:5">
      <c r="A344" s="14" t="s">
        <v>223</v>
      </c>
      <c r="B344" s="12" t="s">
        <v>93</v>
      </c>
      <c r="D344" s="13">
        <v>10000</v>
      </c>
      <c r="E344" s="12" t="s">
        <v>533</v>
      </c>
    </row>
    <row r="345" spans="1:5">
      <c r="A345" s="14" t="s">
        <v>221</v>
      </c>
      <c r="B345" s="12" t="s">
        <v>88</v>
      </c>
      <c r="D345" s="13">
        <v>10000</v>
      </c>
      <c r="E345" s="12" t="s">
        <v>533</v>
      </c>
    </row>
    <row r="346" spans="1:5">
      <c r="A346" s="14" t="s">
        <v>220</v>
      </c>
      <c r="B346" s="12" t="s">
        <v>84</v>
      </c>
      <c r="D346" s="13">
        <v>27950</v>
      </c>
      <c r="E346" s="12" t="s">
        <v>533</v>
      </c>
    </row>
    <row r="347" spans="1:5">
      <c r="A347" s="14" t="s">
        <v>165</v>
      </c>
      <c r="B347" s="12" t="s">
        <v>197</v>
      </c>
      <c r="C347" s="30"/>
      <c r="D347" s="13">
        <v>177</v>
      </c>
      <c r="E347" s="12" t="s">
        <v>528</v>
      </c>
    </row>
    <row r="348" spans="1:5">
      <c r="A348" s="14" t="s">
        <v>165</v>
      </c>
      <c r="B348" s="12" t="s">
        <v>49</v>
      </c>
      <c r="C348" s="30"/>
      <c r="D348" s="13">
        <v>1275</v>
      </c>
      <c r="E348" s="12" t="s">
        <v>528</v>
      </c>
    </row>
    <row r="349" spans="1:5">
      <c r="A349" s="14" t="s">
        <v>223</v>
      </c>
      <c r="B349" s="12" t="s">
        <v>95</v>
      </c>
      <c r="D349" s="13">
        <v>5000</v>
      </c>
      <c r="E349" s="12" t="s">
        <v>528</v>
      </c>
    </row>
    <row r="350" spans="1:5">
      <c r="A350" s="14" t="s">
        <v>223</v>
      </c>
      <c r="B350" s="12" t="s">
        <v>96</v>
      </c>
      <c r="D350" s="13">
        <v>2000</v>
      </c>
      <c r="E350" s="12" t="s">
        <v>528</v>
      </c>
    </row>
    <row r="351" spans="1:5">
      <c r="A351" s="14" t="s">
        <v>239</v>
      </c>
      <c r="B351" s="12" t="s">
        <v>127</v>
      </c>
      <c r="D351" s="13">
        <v>665</v>
      </c>
      <c r="E351" s="12" t="s">
        <v>522</v>
      </c>
    </row>
    <row r="352" spans="1:5">
      <c r="A352" s="14" t="s">
        <v>164</v>
      </c>
      <c r="B352" s="12" t="s">
        <v>20</v>
      </c>
      <c r="C352" s="12">
        <v>36724424</v>
      </c>
      <c r="D352" s="13">
        <v>100</v>
      </c>
      <c r="E352" s="12" t="s">
        <v>522</v>
      </c>
    </row>
    <row r="353" spans="1:5">
      <c r="A353" s="14" t="s">
        <v>236</v>
      </c>
      <c r="B353" s="12" t="s">
        <v>115</v>
      </c>
      <c r="D353" s="13">
        <v>3500</v>
      </c>
      <c r="E353" s="12" t="s">
        <v>522</v>
      </c>
    </row>
    <row r="354" spans="1:5">
      <c r="A354" s="14" t="s">
        <v>227</v>
      </c>
      <c r="B354" s="12" t="s">
        <v>108</v>
      </c>
      <c r="C354" s="22"/>
      <c r="D354" s="13">
        <v>2000</v>
      </c>
      <c r="E354" s="12" t="s">
        <v>522</v>
      </c>
    </row>
    <row r="355" spans="1:5">
      <c r="A355" s="14" t="s">
        <v>228</v>
      </c>
      <c r="B355" s="12" t="s">
        <v>109</v>
      </c>
      <c r="C355" s="22"/>
      <c r="D355" s="13">
        <v>50</v>
      </c>
      <c r="E355" s="12" t="s">
        <v>522</v>
      </c>
    </row>
    <row r="356" spans="1:5">
      <c r="A356" s="14" t="s">
        <v>234</v>
      </c>
      <c r="B356" s="12" t="s">
        <v>113</v>
      </c>
      <c r="C356" s="22"/>
      <c r="D356" s="13">
        <v>1000</v>
      </c>
      <c r="E356" s="12" t="s">
        <v>522</v>
      </c>
    </row>
    <row r="357" spans="1:5">
      <c r="A357" s="14" t="s">
        <v>224</v>
      </c>
      <c r="B357" s="12" t="s">
        <v>102</v>
      </c>
      <c r="C357" s="22"/>
      <c r="D357" s="13">
        <v>1000</v>
      </c>
      <c r="E357" s="12" t="s">
        <v>522</v>
      </c>
    </row>
    <row r="358" spans="1:5">
      <c r="A358" s="14" t="s">
        <v>237</v>
      </c>
      <c r="B358" s="12" t="s">
        <v>118</v>
      </c>
      <c r="C358" s="22"/>
      <c r="D358" s="13">
        <v>2000</v>
      </c>
      <c r="E358" s="12" t="s">
        <v>522</v>
      </c>
    </row>
    <row r="359" spans="1:5">
      <c r="A359" s="14" t="s">
        <v>220</v>
      </c>
      <c r="B359" s="12" t="s">
        <v>87</v>
      </c>
      <c r="C359" s="22"/>
      <c r="D359" s="13">
        <v>600</v>
      </c>
      <c r="E359" s="12" t="s">
        <v>522</v>
      </c>
    </row>
    <row r="360" spans="1:5">
      <c r="D360" s="13">
        <f>SUBTOTAL(109,D2:D359)</f>
        <v>877068.76000000013</v>
      </c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333"/>
  <sheetViews>
    <sheetView tabSelected="1" topLeftCell="D1" workbookViewId="0">
      <selection activeCell="L8" sqref="L8"/>
    </sheetView>
  </sheetViews>
  <sheetFormatPr defaultRowHeight="15"/>
  <cols>
    <col min="1" max="1" width="35.7109375" customWidth="1"/>
    <col min="2" max="2" width="19.42578125" customWidth="1"/>
    <col min="3" max="3" width="9.5703125" customWidth="1"/>
    <col min="4" max="4" width="20.42578125" customWidth="1"/>
    <col min="6" max="6" width="10" bestFit="1" customWidth="1"/>
    <col min="9" max="9" width="15.85546875" customWidth="1"/>
    <col min="10" max="10" width="73.42578125" customWidth="1"/>
    <col min="12" max="12" width="10" bestFit="1" customWidth="1"/>
  </cols>
  <sheetData>
    <row r="1" spans="1:12">
      <c r="A1" t="s">
        <v>241</v>
      </c>
      <c r="B1" t="s">
        <v>242</v>
      </c>
      <c r="C1" t="s">
        <v>157</v>
      </c>
      <c r="D1" t="s">
        <v>243</v>
      </c>
      <c r="E1" t="s">
        <v>516</v>
      </c>
      <c r="F1" t="s">
        <v>437</v>
      </c>
      <c r="I1" t="s">
        <v>568</v>
      </c>
      <c r="J1" s="7" t="s">
        <v>569</v>
      </c>
    </row>
    <row r="2" spans="1:12">
      <c r="B2" t="s">
        <v>276</v>
      </c>
      <c r="D2">
        <v>424.1</v>
      </c>
      <c r="E2" t="s">
        <v>523</v>
      </c>
      <c r="F2" s="2"/>
      <c r="I2" s="44" t="s">
        <v>538</v>
      </c>
      <c r="J2" s="2">
        <f>SUM(D2:D101)+SUM(D307:D332)</f>
        <v>642350.47</v>
      </c>
    </row>
    <row r="3" spans="1:12">
      <c r="A3" s="3"/>
      <c r="B3" s="3" t="s">
        <v>338</v>
      </c>
      <c r="C3" s="3"/>
      <c r="D3">
        <v>765.98</v>
      </c>
      <c r="E3" t="s">
        <v>523</v>
      </c>
      <c r="F3" s="2"/>
      <c r="I3" s="43" t="s">
        <v>540</v>
      </c>
      <c r="J3">
        <f>SUM(D244:D257)</f>
        <v>123411.29</v>
      </c>
    </row>
    <row r="4" spans="1:12">
      <c r="B4" t="s">
        <v>301</v>
      </c>
      <c r="D4">
        <v>1464</v>
      </c>
      <c r="E4" t="s">
        <v>523</v>
      </c>
      <c r="F4" s="2">
        <f>SUM(D2:D4)</f>
        <v>2654.08</v>
      </c>
      <c r="I4" s="43" t="s">
        <v>541</v>
      </c>
      <c r="J4">
        <f>SUM(D258:D265)</f>
        <v>7522.21</v>
      </c>
      <c r="L4" s="2">
        <f>J3+Tabuľka6[[#This Row],[Pôvod nefinančných darov, ktoré dostali štátne zdravotnícke zariadenia v roku 2012]]+J5</f>
        <v>472311.33000000007</v>
      </c>
    </row>
    <row r="5" spans="1:12">
      <c r="B5" t="s">
        <v>279</v>
      </c>
      <c r="D5">
        <v>1164.8</v>
      </c>
      <c r="E5" t="s">
        <v>523</v>
      </c>
      <c r="F5" s="2"/>
      <c r="I5" s="43" t="s">
        <v>542</v>
      </c>
      <c r="J5" s="2">
        <f>SUM(D266:D306)</f>
        <v>341377.83000000007</v>
      </c>
    </row>
    <row r="6" spans="1:12">
      <c r="A6" s="3"/>
      <c r="B6" s="3" t="s">
        <v>279</v>
      </c>
      <c r="C6" s="3"/>
      <c r="D6" s="3">
        <v>1171.5899999999999</v>
      </c>
      <c r="E6" t="s">
        <v>523</v>
      </c>
      <c r="F6" s="2">
        <f>SUM(D5:D6)</f>
        <v>2336.39</v>
      </c>
      <c r="I6" s="43" t="s">
        <v>525</v>
      </c>
      <c r="J6">
        <f>SUM(D173:D243)</f>
        <v>547.64</v>
      </c>
    </row>
    <row r="7" spans="1:12">
      <c r="A7" s="3"/>
      <c r="B7" s="3" t="s">
        <v>355</v>
      </c>
      <c r="C7" s="3"/>
      <c r="D7" s="3">
        <v>602.79999999999995</v>
      </c>
      <c r="E7" t="s">
        <v>523</v>
      </c>
      <c r="F7" s="2"/>
      <c r="I7" s="43" t="s">
        <v>548</v>
      </c>
      <c r="J7" s="2">
        <f>SUM(D102:D172)</f>
        <v>84702.399999999994</v>
      </c>
    </row>
    <row r="8" spans="1:12">
      <c r="A8" s="3"/>
      <c r="B8" s="3" t="s">
        <v>327</v>
      </c>
      <c r="C8" s="3"/>
      <c r="D8">
        <v>358.6</v>
      </c>
      <c r="E8" t="s">
        <v>523</v>
      </c>
      <c r="F8" s="2"/>
      <c r="J8" s="2">
        <f>SUM(J2:J7)</f>
        <v>1199911.8399999999</v>
      </c>
      <c r="L8" s="49">
        <f>J3/J8</f>
        <v>0.10285029773520696</v>
      </c>
    </row>
    <row r="9" spans="1:12">
      <c r="B9" t="s">
        <v>272</v>
      </c>
      <c r="D9">
        <v>202.22</v>
      </c>
      <c r="E9" t="s">
        <v>523</v>
      </c>
      <c r="F9" s="2">
        <f>SUM(D7:D9)</f>
        <v>1163.6199999999999</v>
      </c>
    </row>
    <row r="10" spans="1:12">
      <c r="A10" s="3"/>
      <c r="B10" s="3" t="s">
        <v>336</v>
      </c>
      <c r="C10" s="3"/>
      <c r="D10" s="2">
        <v>4999.76</v>
      </c>
      <c r="E10" t="s">
        <v>523</v>
      </c>
      <c r="F10" s="2">
        <f>Tabuľka2[[#This Row],[hodnota]]</f>
        <v>4999.76</v>
      </c>
    </row>
    <row r="11" spans="1:12">
      <c r="A11" s="3"/>
      <c r="B11" s="3" t="s">
        <v>501</v>
      </c>
      <c r="C11" s="3"/>
      <c r="D11" s="3"/>
      <c r="E11" t="s">
        <v>523</v>
      </c>
      <c r="F11" s="2"/>
    </row>
    <row r="12" spans="1:12">
      <c r="A12" s="3"/>
      <c r="B12" s="3" t="s">
        <v>501</v>
      </c>
      <c r="C12" s="3"/>
      <c r="D12" s="3">
        <v>1529.4</v>
      </c>
      <c r="E12" t="s">
        <v>523</v>
      </c>
      <c r="F12" s="2"/>
    </row>
    <row r="13" spans="1:12">
      <c r="A13" s="37"/>
      <c r="B13" s="34" t="s">
        <v>550</v>
      </c>
      <c r="C13" s="33"/>
      <c r="D13" s="35">
        <v>12240</v>
      </c>
      <c r="E13" t="s">
        <v>523</v>
      </c>
      <c r="F13" s="2"/>
    </row>
    <row r="14" spans="1:12">
      <c r="A14" s="3"/>
      <c r="B14" s="3" t="s">
        <v>354</v>
      </c>
      <c r="C14" s="3"/>
      <c r="D14">
        <v>0</v>
      </c>
      <c r="E14" t="s">
        <v>523</v>
      </c>
      <c r="F14" s="2"/>
    </row>
    <row r="15" spans="1:12">
      <c r="B15" t="s">
        <v>284</v>
      </c>
      <c r="D15">
        <v>1381</v>
      </c>
      <c r="E15" t="s">
        <v>523</v>
      </c>
      <c r="F15" s="2"/>
    </row>
    <row r="16" spans="1:12">
      <c r="B16" t="s">
        <v>314</v>
      </c>
      <c r="D16">
        <v>19297.8</v>
      </c>
      <c r="E16" t="s">
        <v>523</v>
      </c>
      <c r="F16" s="2"/>
    </row>
    <row r="17" spans="1:6">
      <c r="A17" s="3"/>
      <c r="B17" s="3" t="s">
        <v>511</v>
      </c>
      <c r="C17" s="3"/>
      <c r="D17" s="3"/>
      <c r="E17" t="s">
        <v>523</v>
      </c>
      <c r="F17" s="2"/>
    </row>
    <row r="18" spans="1:6">
      <c r="B18" t="s">
        <v>296</v>
      </c>
      <c r="D18">
        <v>6294.5</v>
      </c>
      <c r="E18" t="s">
        <v>523</v>
      </c>
      <c r="F18" s="2">
        <f>SUM(D11:D18)</f>
        <v>40742.699999999997</v>
      </c>
    </row>
    <row r="19" spans="1:6">
      <c r="B19" t="s">
        <v>277</v>
      </c>
      <c r="D19">
        <v>1</v>
      </c>
      <c r="E19" t="s">
        <v>523</v>
      </c>
      <c r="F19" s="2"/>
    </row>
    <row r="20" spans="1:6">
      <c r="B20" t="s">
        <v>277</v>
      </c>
      <c r="D20">
        <v>756.6</v>
      </c>
      <c r="E20" t="s">
        <v>523</v>
      </c>
      <c r="F20" s="2"/>
    </row>
    <row r="21" spans="1:6">
      <c r="B21" t="s">
        <v>277</v>
      </c>
      <c r="D21">
        <v>1765.96</v>
      </c>
      <c r="E21" t="s">
        <v>523</v>
      </c>
      <c r="F21" s="2"/>
    </row>
    <row r="22" spans="1:6">
      <c r="B22" t="s">
        <v>277</v>
      </c>
      <c r="D22">
        <v>2121.08</v>
      </c>
      <c r="E22" t="s">
        <v>523</v>
      </c>
      <c r="F22" s="2"/>
    </row>
    <row r="23" spans="1:6">
      <c r="A23" s="3"/>
      <c r="B23" s="3" t="s">
        <v>356</v>
      </c>
      <c r="C23" s="3"/>
      <c r="D23" s="3">
        <v>1032</v>
      </c>
      <c r="E23" t="s">
        <v>523</v>
      </c>
      <c r="F23" s="2"/>
    </row>
    <row r="24" spans="1:6">
      <c r="A24" s="3"/>
      <c r="B24" s="3" t="s">
        <v>520</v>
      </c>
      <c r="C24" s="3"/>
      <c r="D24" s="3">
        <v>6761.3</v>
      </c>
      <c r="E24" t="s">
        <v>523</v>
      </c>
      <c r="F24" s="2"/>
    </row>
    <row r="25" spans="1:6">
      <c r="B25" t="s">
        <v>297</v>
      </c>
      <c r="D25">
        <v>630.24</v>
      </c>
      <c r="E25" t="s">
        <v>523</v>
      </c>
      <c r="F25" s="2">
        <f>SUM(D19:D25)</f>
        <v>13068.179999999998</v>
      </c>
    </row>
    <row r="26" spans="1:6">
      <c r="A26" s="3"/>
      <c r="B26" s="3" t="s">
        <v>519</v>
      </c>
      <c r="C26" s="3"/>
      <c r="D26" s="3">
        <v>4557.7700000000004</v>
      </c>
      <c r="E26" t="s">
        <v>523</v>
      </c>
      <c r="F26" s="2"/>
    </row>
    <row r="27" spans="1:6">
      <c r="B27" t="s">
        <v>275</v>
      </c>
      <c r="D27">
        <v>981.75</v>
      </c>
      <c r="E27" t="s">
        <v>523</v>
      </c>
      <c r="F27" s="2"/>
    </row>
    <row r="28" spans="1:6">
      <c r="B28" t="s">
        <v>275</v>
      </c>
      <c r="D28">
        <v>1662.5</v>
      </c>
      <c r="E28" t="s">
        <v>523</v>
      </c>
      <c r="F28" s="2"/>
    </row>
    <row r="29" spans="1:6">
      <c r="A29" s="3"/>
      <c r="B29" s="3" t="s">
        <v>322</v>
      </c>
      <c r="C29" s="3"/>
      <c r="D29">
        <v>5078</v>
      </c>
      <c r="E29" t="s">
        <v>523</v>
      </c>
      <c r="F29" s="2"/>
    </row>
    <row r="30" spans="1:6">
      <c r="B30" t="s">
        <v>313</v>
      </c>
      <c r="D30">
        <v>740</v>
      </c>
      <c r="E30" t="s">
        <v>523</v>
      </c>
      <c r="F30" s="2"/>
    </row>
    <row r="31" spans="1:6">
      <c r="B31" t="s">
        <v>290</v>
      </c>
      <c r="D31">
        <v>792.68</v>
      </c>
      <c r="E31" t="s">
        <v>523</v>
      </c>
      <c r="F31" s="2"/>
    </row>
    <row r="32" spans="1:6">
      <c r="A32" s="3"/>
      <c r="B32" s="3" t="s">
        <v>359</v>
      </c>
      <c r="C32" s="3"/>
      <c r="D32" s="3">
        <v>2224.5500000000002</v>
      </c>
      <c r="E32" t="s">
        <v>523</v>
      </c>
      <c r="F32" s="2">
        <f>SUM(D26:D32)</f>
        <v>16037.25</v>
      </c>
    </row>
    <row r="33" spans="1:6">
      <c r="A33" s="37" t="s">
        <v>537</v>
      </c>
      <c r="B33" s="39" t="s">
        <v>553</v>
      </c>
      <c r="C33" s="37"/>
      <c r="D33" s="42">
        <v>0.03</v>
      </c>
      <c r="E33" t="s">
        <v>523</v>
      </c>
      <c r="F33" s="2"/>
    </row>
    <row r="34" spans="1:6">
      <c r="A34" s="37" t="s">
        <v>537</v>
      </c>
      <c r="B34" s="39" t="s">
        <v>553</v>
      </c>
      <c r="C34" s="37"/>
      <c r="D34" s="42">
        <v>0.33</v>
      </c>
      <c r="E34" t="s">
        <v>523</v>
      </c>
      <c r="F34" s="2"/>
    </row>
    <row r="35" spans="1:6">
      <c r="A35" s="3"/>
      <c r="B35" s="3" t="s">
        <v>357</v>
      </c>
      <c r="C35" s="3"/>
      <c r="D35" s="3">
        <v>0.03</v>
      </c>
      <c r="E35" t="s">
        <v>523</v>
      </c>
      <c r="F35" s="2"/>
    </row>
    <row r="36" spans="1:6">
      <c r="B36" s="3" t="s">
        <v>357</v>
      </c>
      <c r="D36">
        <v>0.03</v>
      </c>
      <c r="E36" t="s">
        <v>523</v>
      </c>
      <c r="F36" s="2"/>
    </row>
    <row r="37" spans="1:6">
      <c r="B37" t="s">
        <v>254</v>
      </c>
      <c r="E37" t="s">
        <v>523</v>
      </c>
      <c r="F37" s="2"/>
    </row>
    <row r="38" spans="1:6">
      <c r="A38" s="3"/>
      <c r="B38" s="3" t="s">
        <v>330</v>
      </c>
      <c r="C38" s="3"/>
      <c r="D38">
        <v>0.03</v>
      </c>
      <c r="E38" t="s">
        <v>523</v>
      </c>
      <c r="F38" s="2"/>
    </row>
    <row r="39" spans="1:6">
      <c r="B39" t="s">
        <v>292</v>
      </c>
      <c r="D39">
        <v>0.06</v>
      </c>
      <c r="E39" t="s">
        <v>523</v>
      </c>
      <c r="F39" s="2">
        <f>SUM(D33:D39)</f>
        <v>0.51</v>
      </c>
    </row>
    <row r="40" spans="1:6">
      <c r="A40" s="3"/>
      <c r="B40" s="3" t="s">
        <v>351</v>
      </c>
      <c r="C40" s="3"/>
      <c r="D40" s="3">
        <v>1</v>
      </c>
      <c r="E40" t="s">
        <v>523</v>
      </c>
      <c r="F40" s="2"/>
    </row>
    <row r="41" spans="1:6">
      <c r="A41" s="3"/>
      <c r="B41" s="3" t="s">
        <v>351</v>
      </c>
      <c r="C41" s="3"/>
      <c r="D41" s="3">
        <v>38</v>
      </c>
      <c r="E41" t="s">
        <v>523</v>
      </c>
      <c r="F41" s="2"/>
    </row>
    <row r="42" spans="1:6">
      <c r="A42" s="3"/>
      <c r="B42" s="3" t="s">
        <v>351</v>
      </c>
      <c r="C42" s="3"/>
      <c r="D42" s="3">
        <v>233</v>
      </c>
      <c r="E42" t="s">
        <v>523</v>
      </c>
      <c r="F42" s="2"/>
    </row>
    <row r="43" spans="1:6">
      <c r="A43" s="3"/>
      <c r="B43" s="3" t="s">
        <v>280</v>
      </c>
      <c r="C43" s="3"/>
      <c r="D43" s="3">
        <v>70</v>
      </c>
      <c r="E43" t="s">
        <v>523</v>
      </c>
      <c r="F43" s="2"/>
    </row>
    <row r="44" spans="1:6">
      <c r="B44" t="s">
        <v>280</v>
      </c>
      <c r="D44">
        <v>1790.8</v>
      </c>
      <c r="E44" t="s">
        <v>523</v>
      </c>
      <c r="F44" s="2"/>
    </row>
    <row r="45" spans="1:6">
      <c r="B45" t="s">
        <v>280</v>
      </c>
      <c r="D45">
        <v>4592.9399999999996</v>
      </c>
      <c r="E45" t="s">
        <v>523</v>
      </c>
      <c r="F45" s="2"/>
    </row>
    <row r="46" spans="1:6">
      <c r="B46" t="s">
        <v>309</v>
      </c>
      <c r="D46">
        <v>1992</v>
      </c>
      <c r="E46" t="s">
        <v>523</v>
      </c>
      <c r="F46" s="2"/>
    </row>
    <row r="47" spans="1:6">
      <c r="B47" t="s">
        <v>295</v>
      </c>
      <c r="D47">
        <v>1846.33</v>
      </c>
      <c r="E47" t="s">
        <v>523</v>
      </c>
      <c r="F47" s="2"/>
    </row>
    <row r="48" spans="1:6">
      <c r="A48" s="3"/>
      <c r="B48" s="3" t="s">
        <v>499</v>
      </c>
      <c r="C48" s="3"/>
      <c r="D48" s="3">
        <v>1667.6</v>
      </c>
      <c r="E48" t="s">
        <v>523</v>
      </c>
      <c r="F48" s="2"/>
    </row>
    <row r="49" spans="1:6">
      <c r="A49" s="3"/>
      <c r="B49" s="3" t="s">
        <v>507</v>
      </c>
      <c r="C49" s="3"/>
      <c r="D49" s="3">
        <v>148.82</v>
      </c>
      <c r="E49" t="s">
        <v>523</v>
      </c>
      <c r="F49" s="2">
        <f>SUM(D40:D49)</f>
        <v>12380.49</v>
      </c>
    </row>
    <row r="50" spans="1:6">
      <c r="A50" s="3"/>
      <c r="B50" s="3" t="s">
        <v>504</v>
      </c>
      <c r="C50" s="3"/>
      <c r="D50" s="3"/>
      <c r="E50" t="s">
        <v>523</v>
      </c>
      <c r="F50" s="2">
        <f>0</f>
        <v>0</v>
      </c>
    </row>
    <row r="51" spans="1:6">
      <c r="A51" s="3"/>
      <c r="B51" s="3" t="s">
        <v>333</v>
      </c>
      <c r="C51" s="3"/>
      <c r="D51">
        <v>0.04</v>
      </c>
      <c r="E51" t="s">
        <v>523</v>
      </c>
      <c r="F51" s="2">
        <f>Tabuľka2[[#This Row],[hodnota]]</f>
        <v>0.04</v>
      </c>
    </row>
    <row r="52" spans="1:6">
      <c r="A52" s="3"/>
      <c r="B52" s="3" t="s">
        <v>508</v>
      </c>
      <c r="C52" s="3"/>
      <c r="D52" s="3">
        <v>299.87</v>
      </c>
      <c r="E52" t="s">
        <v>523</v>
      </c>
      <c r="F52" s="2">
        <f>Tabuľka2[[#This Row],[hodnota]]</f>
        <v>299.87</v>
      </c>
    </row>
    <row r="53" spans="1:6">
      <c r="B53" t="s">
        <v>318</v>
      </c>
      <c r="D53">
        <v>0.3</v>
      </c>
      <c r="E53" t="s">
        <v>523</v>
      </c>
      <c r="F53" s="2"/>
    </row>
    <row r="54" spans="1:6">
      <c r="B54" s="3" t="s">
        <v>329</v>
      </c>
      <c r="D54">
        <v>0.01</v>
      </c>
      <c r="E54" t="s">
        <v>523</v>
      </c>
      <c r="F54" s="2"/>
    </row>
    <row r="55" spans="1:6">
      <c r="A55" s="3"/>
      <c r="B55" s="3" t="s">
        <v>329</v>
      </c>
      <c r="C55" s="3"/>
      <c r="D55">
        <v>0.01</v>
      </c>
      <c r="E55" t="s">
        <v>523</v>
      </c>
      <c r="F55" s="2"/>
    </row>
    <row r="56" spans="1:6">
      <c r="A56" s="3"/>
      <c r="B56" s="3" t="s">
        <v>334</v>
      </c>
      <c r="C56" s="3"/>
      <c r="D56">
        <v>0.01</v>
      </c>
      <c r="E56" t="s">
        <v>523</v>
      </c>
      <c r="F56" s="2"/>
    </row>
    <row r="57" spans="1:6">
      <c r="A57" s="3"/>
      <c r="B57" s="3" t="s">
        <v>329</v>
      </c>
      <c r="C57" s="3"/>
      <c r="D57">
        <v>0.1</v>
      </c>
      <c r="E57" t="s">
        <v>523</v>
      </c>
      <c r="F57" s="2"/>
    </row>
    <row r="58" spans="1:6">
      <c r="B58" s="3" t="s">
        <v>334</v>
      </c>
      <c r="D58">
        <v>0.1</v>
      </c>
      <c r="E58" t="s">
        <v>523</v>
      </c>
      <c r="F58" s="2"/>
    </row>
    <row r="59" spans="1:6">
      <c r="B59" t="s">
        <v>287</v>
      </c>
      <c r="D59">
        <v>0.4</v>
      </c>
      <c r="E59" t="s">
        <v>523</v>
      </c>
      <c r="F59" s="2"/>
    </row>
    <row r="60" spans="1:6">
      <c r="B60" t="s">
        <v>94</v>
      </c>
      <c r="D60">
        <v>4.5</v>
      </c>
      <c r="E60" t="s">
        <v>523</v>
      </c>
      <c r="F60" s="2"/>
    </row>
    <row r="61" spans="1:6">
      <c r="B61" t="s">
        <v>94</v>
      </c>
      <c r="E61" t="s">
        <v>523</v>
      </c>
      <c r="F61" s="2"/>
    </row>
    <row r="62" spans="1:6">
      <c r="A62" s="3"/>
      <c r="B62" s="3" t="s">
        <v>324</v>
      </c>
      <c r="C62" s="3"/>
      <c r="D62">
        <v>0.01</v>
      </c>
      <c r="E62" t="s">
        <v>523</v>
      </c>
      <c r="F62" s="2"/>
    </row>
    <row r="63" spans="1:6">
      <c r="A63" s="3"/>
      <c r="B63" s="3" t="s">
        <v>500</v>
      </c>
      <c r="C63" s="3"/>
      <c r="D63" s="3">
        <v>1.5</v>
      </c>
      <c r="E63" t="s">
        <v>523</v>
      </c>
      <c r="F63" s="2">
        <f>SUM(D53:D63)</f>
        <v>6.9399999999999995</v>
      </c>
    </row>
    <row r="64" spans="1:6">
      <c r="B64" t="s">
        <v>250</v>
      </c>
      <c r="D64">
        <v>2635</v>
      </c>
      <c r="E64" t="s">
        <v>523</v>
      </c>
      <c r="F64" s="2"/>
    </row>
    <row r="65" spans="1:6">
      <c r="B65" t="s">
        <v>303</v>
      </c>
      <c r="D65">
        <v>2635</v>
      </c>
      <c r="E65" t="s">
        <v>523</v>
      </c>
      <c r="F65" s="2"/>
    </row>
    <row r="66" spans="1:6">
      <c r="B66" t="s">
        <v>288</v>
      </c>
      <c r="D66">
        <v>5000</v>
      </c>
      <c r="E66" t="s">
        <v>523</v>
      </c>
      <c r="F66" s="2">
        <f>SUM(D64:D66)</f>
        <v>10270</v>
      </c>
    </row>
    <row r="67" spans="1:6">
      <c r="B67" t="s">
        <v>308</v>
      </c>
      <c r="D67">
        <v>2280</v>
      </c>
      <c r="E67" t="s">
        <v>523</v>
      </c>
      <c r="F67" s="2"/>
    </row>
    <row r="68" spans="1:6">
      <c r="B68" t="s">
        <v>308</v>
      </c>
      <c r="D68">
        <v>67250</v>
      </c>
      <c r="E68" t="s">
        <v>523</v>
      </c>
      <c r="F68" s="2"/>
    </row>
    <row r="69" spans="1:6">
      <c r="A69" s="3"/>
      <c r="B69" s="3" t="s">
        <v>326</v>
      </c>
      <c r="C69" s="3"/>
      <c r="D69">
        <v>97265</v>
      </c>
      <c r="E69" t="s">
        <v>523</v>
      </c>
      <c r="F69" s="2"/>
    </row>
    <row r="70" spans="1:6">
      <c r="B70" t="s">
        <v>268</v>
      </c>
      <c r="D70">
        <v>1200</v>
      </c>
      <c r="E70" t="s">
        <v>523</v>
      </c>
      <c r="F70" s="2"/>
    </row>
    <row r="71" spans="1:6">
      <c r="B71" t="s">
        <v>268</v>
      </c>
      <c r="D71">
        <v>2100</v>
      </c>
      <c r="E71" t="s">
        <v>523</v>
      </c>
      <c r="F71" s="2"/>
    </row>
    <row r="72" spans="1:6">
      <c r="A72" s="3"/>
      <c r="B72" s="3" t="s">
        <v>268</v>
      </c>
      <c r="C72" s="3"/>
      <c r="D72">
        <v>2100</v>
      </c>
      <c r="E72" t="s">
        <v>523</v>
      </c>
      <c r="F72" s="2"/>
    </row>
    <row r="73" spans="1:6">
      <c r="B73" t="s">
        <v>268</v>
      </c>
      <c r="D73">
        <v>2340</v>
      </c>
      <c r="E73" t="s">
        <v>523</v>
      </c>
      <c r="F73" s="2"/>
    </row>
    <row r="74" spans="1:6">
      <c r="B74" t="s">
        <v>268</v>
      </c>
      <c r="D74">
        <v>68730</v>
      </c>
      <c r="E74" t="s">
        <v>523</v>
      </c>
      <c r="F74" s="2"/>
    </row>
    <row r="75" spans="1:6">
      <c r="B75" t="s">
        <v>293</v>
      </c>
      <c r="D75">
        <v>2100</v>
      </c>
      <c r="E75" t="s">
        <v>523</v>
      </c>
      <c r="F75" s="2"/>
    </row>
    <row r="76" spans="1:6">
      <c r="B76" t="s">
        <v>293</v>
      </c>
      <c r="D76">
        <v>20124.240000000002</v>
      </c>
      <c r="E76" t="s">
        <v>523</v>
      </c>
      <c r="F76" s="2"/>
    </row>
    <row r="77" spans="1:6">
      <c r="B77" t="s">
        <v>311</v>
      </c>
      <c r="D77">
        <v>7224</v>
      </c>
      <c r="E77" t="s">
        <v>523</v>
      </c>
      <c r="F77" s="2">
        <f>SUM(D67:D77)</f>
        <v>272713.24</v>
      </c>
    </row>
    <row r="78" spans="1:6">
      <c r="B78" t="s">
        <v>302</v>
      </c>
      <c r="D78">
        <v>2218.5300000000002</v>
      </c>
      <c r="E78" t="s">
        <v>523</v>
      </c>
      <c r="F78" s="2">
        <f>Tabuľka2[[#This Row],[hodnota]]</f>
        <v>2218.5300000000002</v>
      </c>
    </row>
    <row r="79" spans="1:6">
      <c r="B79" t="s">
        <v>289</v>
      </c>
      <c r="D79">
        <v>85.8</v>
      </c>
      <c r="E79" t="s">
        <v>523</v>
      </c>
      <c r="F79" s="2">
        <f>Tabuľka2[[#This Row],[hodnota]]</f>
        <v>85.8</v>
      </c>
    </row>
    <row r="80" spans="1:6">
      <c r="A80" s="33" t="s">
        <v>537</v>
      </c>
      <c r="B80" s="34" t="s">
        <v>559</v>
      </c>
      <c r="C80" s="33"/>
      <c r="D80" s="35">
        <v>0</v>
      </c>
      <c r="E80" t="s">
        <v>523</v>
      </c>
      <c r="F80" s="2"/>
    </row>
    <row r="81" spans="1:6">
      <c r="A81" s="37" t="s">
        <v>537</v>
      </c>
      <c r="B81" s="39" t="s">
        <v>559</v>
      </c>
      <c r="C81" s="37"/>
      <c r="D81" s="42">
        <v>0</v>
      </c>
      <c r="E81" t="s">
        <v>523</v>
      </c>
      <c r="F81" s="2"/>
    </row>
    <row r="82" spans="1:6">
      <c r="A82" s="37" t="s">
        <v>537</v>
      </c>
      <c r="B82" s="39" t="s">
        <v>559</v>
      </c>
      <c r="C82" s="37"/>
      <c r="D82" s="42">
        <v>0</v>
      </c>
      <c r="E82" t="s">
        <v>523</v>
      </c>
      <c r="F82" s="2"/>
    </row>
    <row r="83" spans="1:6">
      <c r="B83" t="s">
        <v>271</v>
      </c>
      <c r="D83">
        <v>999</v>
      </c>
      <c r="E83" t="s">
        <v>523</v>
      </c>
      <c r="F83" s="2"/>
    </row>
    <row r="84" spans="1:6">
      <c r="A84" s="3"/>
      <c r="B84" s="3" t="s">
        <v>271</v>
      </c>
      <c r="C84" s="3"/>
      <c r="D84" s="3">
        <v>2904</v>
      </c>
      <c r="E84" t="s">
        <v>523</v>
      </c>
      <c r="F84" s="2"/>
    </row>
    <row r="85" spans="1:6">
      <c r="B85" t="s">
        <v>270</v>
      </c>
      <c r="D85">
        <v>702.9</v>
      </c>
      <c r="E85" t="s">
        <v>523</v>
      </c>
      <c r="F85" s="2"/>
    </row>
    <row r="86" spans="1:6">
      <c r="B86" t="s">
        <v>567</v>
      </c>
      <c r="D86" s="2">
        <v>1913.73</v>
      </c>
      <c r="E86" t="s">
        <v>523</v>
      </c>
      <c r="F86" s="2"/>
    </row>
    <row r="87" spans="1:6">
      <c r="A87" s="33" t="s">
        <v>537</v>
      </c>
      <c r="B87" s="34" t="s">
        <v>560</v>
      </c>
      <c r="C87" s="33"/>
      <c r="D87" s="35">
        <v>0</v>
      </c>
      <c r="E87" t="s">
        <v>523</v>
      </c>
      <c r="F87" s="2"/>
    </row>
    <row r="88" spans="1:6">
      <c r="A88" s="37" t="s">
        <v>537</v>
      </c>
      <c r="B88" s="39" t="s">
        <v>561</v>
      </c>
      <c r="C88" s="37"/>
      <c r="D88" s="42">
        <v>180</v>
      </c>
      <c r="E88" t="s">
        <v>523</v>
      </c>
      <c r="F88" s="2"/>
    </row>
    <row r="89" spans="1:6">
      <c r="A89" s="37" t="s">
        <v>537</v>
      </c>
      <c r="B89" s="39" t="s">
        <v>562</v>
      </c>
      <c r="C89" s="37"/>
      <c r="D89" s="42">
        <v>0</v>
      </c>
      <c r="E89" t="s">
        <v>523</v>
      </c>
      <c r="F89" s="2"/>
    </row>
    <row r="90" spans="1:6">
      <c r="A90" s="3"/>
      <c r="B90" s="3" t="s">
        <v>358</v>
      </c>
      <c r="C90" s="3"/>
      <c r="D90" s="3">
        <v>5920.2</v>
      </c>
      <c r="E90" t="s">
        <v>523</v>
      </c>
      <c r="F90" s="2"/>
    </row>
    <row r="91" spans="1:6">
      <c r="B91" s="3" t="s">
        <v>352</v>
      </c>
      <c r="D91">
        <v>0</v>
      </c>
      <c r="E91" t="s">
        <v>523</v>
      </c>
      <c r="F91" s="2"/>
    </row>
    <row r="92" spans="1:6">
      <c r="B92" s="3" t="s">
        <v>352</v>
      </c>
      <c r="D92">
        <v>0</v>
      </c>
      <c r="E92" t="s">
        <v>523</v>
      </c>
      <c r="F92" s="2"/>
    </row>
    <row r="93" spans="1:6">
      <c r="A93" s="3"/>
      <c r="B93" s="3" t="s">
        <v>352</v>
      </c>
      <c r="C93" s="3"/>
      <c r="D93" s="3">
        <v>80</v>
      </c>
      <c r="E93" t="s">
        <v>523</v>
      </c>
      <c r="F93" s="2"/>
    </row>
    <row r="94" spans="1:6">
      <c r="B94" t="s">
        <v>255</v>
      </c>
      <c r="D94">
        <v>2433.31</v>
      </c>
      <c r="E94" t="s">
        <v>523</v>
      </c>
      <c r="F94" s="2"/>
    </row>
    <row r="95" spans="1:6">
      <c r="B95" t="s">
        <v>255</v>
      </c>
      <c r="D95">
        <v>4006.4</v>
      </c>
      <c r="E95" t="s">
        <v>523</v>
      </c>
      <c r="F95" s="2"/>
    </row>
    <row r="96" spans="1:6">
      <c r="B96" t="s">
        <v>255</v>
      </c>
      <c r="E96" t="s">
        <v>523</v>
      </c>
      <c r="F96" s="2"/>
    </row>
    <row r="97" spans="1:6">
      <c r="A97" s="3"/>
      <c r="B97" s="3" t="s">
        <v>502</v>
      </c>
      <c r="C97" s="3"/>
      <c r="D97" s="3"/>
      <c r="E97" t="s">
        <v>523</v>
      </c>
      <c r="F97" s="2"/>
    </row>
    <row r="98" spans="1:6">
      <c r="A98" s="3"/>
      <c r="B98" s="3" t="s">
        <v>521</v>
      </c>
      <c r="C98" s="3"/>
      <c r="D98" s="3">
        <v>20615.490000000002</v>
      </c>
      <c r="E98" t="s">
        <v>523</v>
      </c>
      <c r="F98" s="2"/>
    </row>
    <row r="99" spans="1:6">
      <c r="A99" s="3"/>
      <c r="B99" s="3" t="s">
        <v>325</v>
      </c>
      <c r="C99" s="3"/>
      <c r="D99">
        <v>1084.7</v>
      </c>
      <c r="E99" t="s">
        <v>523</v>
      </c>
      <c r="F99" s="2"/>
    </row>
    <row r="100" spans="1:6">
      <c r="B100" s="3" t="s">
        <v>325</v>
      </c>
      <c r="D100">
        <v>4304.8100000000004</v>
      </c>
      <c r="E100" t="s">
        <v>523</v>
      </c>
      <c r="F100" s="2"/>
    </row>
    <row r="101" spans="1:6">
      <c r="A101" t="s">
        <v>570</v>
      </c>
      <c r="B101" s="34"/>
      <c r="C101" s="37"/>
      <c r="D101" s="42">
        <v>6664.65</v>
      </c>
      <c r="E101" t="s">
        <v>523</v>
      </c>
      <c r="F101" s="2"/>
    </row>
    <row r="102" spans="1:6">
      <c r="A102" s="37" t="s">
        <v>537</v>
      </c>
      <c r="B102" s="39" t="s">
        <v>536</v>
      </c>
      <c r="C102" s="37"/>
      <c r="D102" s="42">
        <v>0</v>
      </c>
      <c r="E102" t="s">
        <v>517</v>
      </c>
      <c r="F102" s="2"/>
    </row>
    <row r="103" spans="1:6">
      <c r="A103" s="3"/>
      <c r="B103" s="3" t="s">
        <v>513</v>
      </c>
      <c r="C103" s="3"/>
      <c r="D103" s="3">
        <v>100</v>
      </c>
      <c r="E103" t="s">
        <v>517</v>
      </c>
      <c r="F103" s="2"/>
    </row>
    <row r="104" spans="1:6">
      <c r="A104" s="3"/>
      <c r="B104" s="3" t="s">
        <v>341</v>
      </c>
      <c r="C104" s="3"/>
      <c r="D104" s="3">
        <v>991.2</v>
      </c>
      <c r="E104" t="s">
        <v>517</v>
      </c>
      <c r="F104" s="2"/>
    </row>
    <row r="105" spans="1:6">
      <c r="A105" s="3"/>
      <c r="B105" s="3" t="s">
        <v>505</v>
      </c>
      <c r="C105" s="3"/>
      <c r="D105" s="3">
        <v>3953</v>
      </c>
      <c r="E105" t="s">
        <v>517</v>
      </c>
      <c r="F105" s="2"/>
    </row>
    <row r="106" spans="1:6">
      <c r="A106" s="3"/>
      <c r="B106" s="3" t="s">
        <v>346</v>
      </c>
      <c r="C106" s="3"/>
      <c r="D106" s="3">
        <v>10938</v>
      </c>
      <c r="E106" t="s">
        <v>517</v>
      </c>
      <c r="F106" s="2"/>
    </row>
    <row r="107" spans="1:6">
      <c r="B107" t="s">
        <v>258</v>
      </c>
      <c r="E107" t="s">
        <v>517</v>
      </c>
      <c r="F107" s="2"/>
    </row>
    <row r="108" spans="1:6">
      <c r="B108" t="s">
        <v>298</v>
      </c>
      <c r="D108">
        <v>240</v>
      </c>
      <c r="E108" t="s">
        <v>517</v>
      </c>
      <c r="F108" s="2"/>
    </row>
    <row r="109" spans="1:6">
      <c r="A109" s="3"/>
      <c r="B109" s="3" t="s">
        <v>349</v>
      </c>
      <c r="C109" s="3"/>
      <c r="D109" s="3">
        <v>517.83000000000004</v>
      </c>
      <c r="E109" t="s">
        <v>517</v>
      </c>
      <c r="F109" s="2"/>
    </row>
    <row r="110" spans="1:6">
      <c r="B110" t="s">
        <v>319</v>
      </c>
      <c r="D110">
        <v>150</v>
      </c>
      <c r="E110" t="s">
        <v>517</v>
      </c>
      <c r="F110" s="2"/>
    </row>
    <row r="111" spans="1:6">
      <c r="A111" s="3"/>
      <c r="B111" s="3" t="s">
        <v>328</v>
      </c>
      <c r="C111" s="3"/>
      <c r="D111">
        <v>243.95</v>
      </c>
      <c r="E111" t="s">
        <v>517</v>
      </c>
      <c r="F111" s="2"/>
    </row>
    <row r="112" spans="1:6">
      <c r="B112" t="s">
        <v>248</v>
      </c>
      <c r="D112">
        <v>846</v>
      </c>
      <c r="E112" t="s">
        <v>517</v>
      </c>
      <c r="F112" s="2"/>
    </row>
    <row r="113" spans="1:6">
      <c r="A113" s="3"/>
      <c r="B113" s="3" t="s">
        <v>342</v>
      </c>
      <c r="C113" s="3"/>
      <c r="D113" s="3">
        <v>100</v>
      </c>
      <c r="E113" t="s">
        <v>517</v>
      </c>
      <c r="F113" s="2"/>
    </row>
    <row r="114" spans="1:6">
      <c r="A114" s="3"/>
      <c r="B114" s="3" t="s">
        <v>365</v>
      </c>
      <c r="C114" s="3"/>
      <c r="D114" s="3">
        <v>500</v>
      </c>
      <c r="E114" t="s">
        <v>517</v>
      </c>
      <c r="F114" s="2"/>
    </row>
    <row r="115" spans="1:6">
      <c r="B115" t="s">
        <v>244</v>
      </c>
      <c r="D115">
        <v>4</v>
      </c>
      <c r="E115" t="s">
        <v>517</v>
      </c>
      <c r="F115" s="2"/>
    </row>
    <row r="116" spans="1:6">
      <c r="A116" s="3"/>
      <c r="B116" s="3" t="s">
        <v>353</v>
      </c>
      <c r="C116" s="3"/>
      <c r="D116" s="3">
        <v>579</v>
      </c>
      <c r="E116" t="s">
        <v>517</v>
      </c>
      <c r="F116" s="2"/>
    </row>
    <row r="117" spans="1:6">
      <c r="B117" t="s">
        <v>283</v>
      </c>
      <c r="D117">
        <v>2400</v>
      </c>
      <c r="E117" t="s">
        <v>517</v>
      </c>
      <c r="F117" s="2"/>
    </row>
    <row r="118" spans="1:6">
      <c r="B118" t="s">
        <v>305</v>
      </c>
      <c r="D118">
        <v>2998.97</v>
      </c>
      <c r="E118" t="s">
        <v>517</v>
      </c>
      <c r="F118" s="2"/>
    </row>
    <row r="119" spans="1:6">
      <c r="B119" t="s">
        <v>267</v>
      </c>
      <c r="E119" t="s">
        <v>517</v>
      </c>
      <c r="F119" s="2"/>
    </row>
    <row r="120" spans="1:6">
      <c r="B120" t="s">
        <v>267</v>
      </c>
      <c r="E120" t="s">
        <v>517</v>
      </c>
      <c r="F120" s="2"/>
    </row>
    <row r="121" spans="1:6">
      <c r="B121" t="s">
        <v>267</v>
      </c>
      <c r="E121" t="s">
        <v>517</v>
      </c>
      <c r="F121" s="2"/>
    </row>
    <row r="122" spans="1:6">
      <c r="A122" s="3"/>
      <c r="B122" s="3" t="s">
        <v>515</v>
      </c>
      <c r="C122" s="3"/>
      <c r="D122" s="3"/>
      <c r="E122" t="s">
        <v>517</v>
      </c>
      <c r="F122" s="2"/>
    </row>
    <row r="123" spans="1:6">
      <c r="B123" t="s">
        <v>265</v>
      </c>
      <c r="E123" t="s">
        <v>517</v>
      </c>
      <c r="F123" s="2"/>
    </row>
    <row r="124" spans="1:6">
      <c r="B124" t="s">
        <v>261</v>
      </c>
      <c r="E124" t="s">
        <v>517</v>
      </c>
      <c r="F124" s="2"/>
    </row>
    <row r="125" spans="1:6">
      <c r="B125" t="s">
        <v>261</v>
      </c>
      <c r="E125" t="s">
        <v>517</v>
      </c>
      <c r="F125" s="2"/>
    </row>
    <row r="126" spans="1:6">
      <c r="B126" t="s">
        <v>264</v>
      </c>
      <c r="E126" t="s">
        <v>517</v>
      </c>
      <c r="F126" s="2"/>
    </row>
    <row r="127" spans="1:6">
      <c r="B127" t="s">
        <v>264</v>
      </c>
      <c r="E127" t="s">
        <v>517</v>
      </c>
      <c r="F127" s="2"/>
    </row>
    <row r="128" spans="1:6">
      <c r="B128" t="s">
        <v>264</v>
      </c>
      <c r="E128" t="s">
        <v>517</v>
      </c>
      <c r="F128" s="2"/>
    </row>
    <row r="129" spans="2:6">
      <c r="B129" t="s">
        <v>264</v>
      </c>
      <c r="E129" t="s">
        <v>517</v>
      </c>
      <c r="F129" s="2"/>
    </row>
    <row r="130" spans="2:6">
      <c r="B130" t="s">
        <v>264</v>
      </c>
      <c r="E130" t="s">
        <v>517</v>
      </c>
      <c r="F130" s="2"/>
    </row>
    <row r="131" spans="2:6">
      <c r="B131" t="s">
        <v>264</v>
      </c>
      <c r="E131" t="s">
        <v>517</v>
      </c>
      <c r="F131" s="2"/>
    </row>
    <row r="132" spans="2:6">
      <c r="B132" t="s">
        <v>264</v>
      </c>
      <c r="E132" t="s">
        <v>517</v>
      </c>
      <c r="F132" s="2"/>
    </row>
    <row r="133" spans="2:6">
      <c r="B133" t="s">
        <v>264</v>
      </c>
      <c r="E133" t="s">
        <v>517</v>
      </c>
      <c r="F133" s="2"/>
    </row>
    <row r="134" spans="2:6">
      <c r="B134" t="s">
        <v>264</v>
      </c>
      <c r="E134" t="s">
        <v>517</v>
      </c>
      <c r="F134" s="2"/>
    </row>
    <row r="135" spans="2:6">
      <c r="B135" t="s">
        <v>264</v>
      </c>
      <c r="E135" t="s">
        <v>517</v>
      </c>
      <c r="F135" s="2"/>
    </row>
    <row r="136" spans="2:6">
      <c r="B136" t="s">
        <v>264</v>
      </c>
      <c r="E136" t="s">
        <v>517</v>
      </c>
      <c r="F136" s="2"/>
    </row>
    <row r="137" spans="2:6">
      <c r="B137" t="s">
        <v>264</v>
      </c>
      <c r="E137" t="s">
        <v>517</v>
      </c>
      <c r="F137" s="2"/>
    </row>
    <row r="138" spans="2:6">
      <c r="B138" t="s">
        <v>264</v>
      </c>
      <c r="E138" t="s">
        <v>517</v>
      </c>
      <c r="F138" s="2"/>
    </row>
    <row r="139" spans="2:6">
      <c r="B139" t="s">
        <v>264</v>
      </c>
      <c r="E139" t="s">
        <v>517</v>
      </c>
      <c r="F139" s="2"/>
    </row>
    <row r="140" spans="2:6">
      <c r="B140" t="s">
        <v>264</v>
      </c>
      <c r="E140" t="s">
        <v>517</v>
      </c>
      <c r="F140" s="2"/>
    </row>
    <row r="141" spans="2:6">
      <c r="B141" t="s">
        <v>264</v>
      </c>
      <c r="E141" t="s">
        <v>517</v>
      </c>
      <c r="F141" s="2"/>
    </row>
    <row r="142" spans="2:6">
      <c r="B142" t="s">
        <v>264</v>
      </c>
      <c r="E142" t="s">
        <v>517</v>
      </c>
      <c r="F142" s="2"/>
    </row>
    <row r="143" spans="2:6">
      <c r="B143" t="s">
        <v>264</v>
      </c>
      <c r="E143" t="s">
        <v>517</v>
      </c>
      <c r="F143" s="2"/>
    </row>
    <row r="144" spans="2:6">
      <c r="B144" t="s">
        <v>264</v>
      </c>
      <c r="E144" t="s">
        <v>517</v>
      </c>
      <c r="F144" s="2"/>
    </row>
    <row r="145" spans="1:6">
      <c r="B145" t="s">
        <v>264</v>
      </c>
      <c r="E145" t="s">
        <v>517</v>
      </c>
      <c r="F145" s="2"/>
    </row>
    <row r="146" spans="1:6">
      <c r="B146" t="s">
        <v>264</v>
      </c>
      <c r="E146" t="s">
        <v>517</v>
      </c>
      <c r="F146" s="2"/>
    </row>
    <row r="147" spans="1:6">
      <c r="B147" t="s">
        <v>264</v>
      </c>
      <c r="E147" t="s">
        <v>517</v>
      </c>
      <c r="F147" s="2"/>
    </row>
    <row r="148" spans="1:6">
      <c r="B148" t="s">
        <v>264</v>
      </c>
      <c r="E148" t="s">
        <v>517</v>
      </c>
      <c r="F148" s="2"/>
    </row>
    <row r="149" spans="1:6">
      <c r="A149" s="3"/>
      <c r="B149" s="3" t="s">
        <v>323</v>
      </c>
      <c r="C149" s="3"/>
      <c r="D149" s="3">
        <v>0</v>
      </c>
      <c r="E149" t="s">
        <v>517</v>
      </c>
      <c r="F149" s="2"/>
    </row>
    <row r="150" spans="1:6">
      <c r="B150" t="s">
        <v>266</v>
      </c>
      <c r="E150" t="s">
        <v>517</v>
      </c>
      <c r="F150" s="2"/>
    </row>
    <row r="151" spans="1:6">
      <c r="B151" t="s">
        <v>266</v>
      </c>
      <c r="E151" t="s">
        <v>517</v>
      </c>
      <c r="F151" s="2"/>
    </row>
    <row r="152" spans="1:6">
      <c r="A152" s="3"/>
      <c r="B152" s="3" t="s">
        <v>373</v>
      </c>
      <c r="C152" s="3"/>
      <c r="D152" s="3">
        <v>435</v>
      </c>
      <c r="E152" t="s">
        <v>517</v>
      </c>
      <c r="F152" s="2"/>
    </row>
    <row r="153" spans="1:6">
      <c r="B153" t="s">
        <v>317</v>
      </c>
      <c r="D153">
        <v>0.48</v>
      </c>
      <c r="E153" t="s">
        <v>517</v>
      </c>
      <c r="F153" s="2"/>
    </row>
    <row r="154" spans="1:6">
      <c r="B154" t="s">
        <v>317</v>
      </c>
      <c r="D154">
        <v>0.78</v>
      </c>
      <c r="E154" t="s">
        <v>517</v>
      </c>
      <c r="F154" s="2"/>
    </row>
    <row r="155" spans="1:6">
      <c r="B155" s="3" t="s">
        <v>317</v>
      </c>
      <c r="D155">
        <v>1</v>
      </c>
      <c r="E155" t="s">
        <v>517</v>
      </c>
      <c r="F155" s="2"/>
    </row>
    <row r="156" spans="1:6">
      <c r="A156" s="3"/>
      <c r="B156" s="3" t="s">
        <v>317</v>
      </c>
      <c r="C156" s="3"/>
      <c r="D156" s="3">
        <v>318</v>
      </c>
      <c r="E156" t="s">
        <v>517</v>
      </c>
      <c r="F156" s="2"/>
    </row>
    <row r="157" spans="1:6">
      <c r="A157" s="3"/>
      <c r="B157" s="3" t="s">
        <v>335</v>
      </c>
      <c r="C157" s="3"/>
      <c r="D157">
        <v>0.01</v>
      </c>
      <c r="E157" t="s">
        <v>517</v>
      </c>
      <c r="F157" s="2"/>
    </row>
    <row r="158" spans="1:6">
      <c r="A158" s="3"/>
      <c r="B158" s="3" t="s">
        <v>366</v>
      </c>
      <c r="C158" s="3"/>
      <c r="D158" s="3">
        <v>15000</v>
      </c>
      <c r="E158" t="s">
        <v>517</v>
      </c>
      <c r="F158" s="2"/>
    </row>
    <row r="159" spans="1:6">
      <c r="A159" s="3"/>
      <c r="B159" s="3" t="s">
        <v>350</v>
      </c>
      <c r="C159" s="3"/>
      <c r="D159" s="3">
        <v>20</v>
      </c>
      <c r="E159" t="s">
        <v>517</v>
      </c>
      <c r="F159" s="2"/>
    </row>
    <row r="160" spans="1:6">
      <c r="B160" t="s">
        <v>262</v>
      </c>
      <c r="E160" t="s">
        <v>517</v>
      </c>
      <c r="F160" s="2"/>
    </row>
    <row r="161" spans="1:6">
      <c r="A161" s="33" t="s">
        <v>537</v>
      </c>
      <c r="B161" s="34" t="s">
        <v>557</v>
      </c>
      <c r="C161" s="33"/>
      <c r="D161" s="35">
        <v>49</v>
      </c>
      <c r="E161" t="s">
        <v>517</v>
      </c>
      <c r="F161" s="2"/>
    </row>
    <row r="162" spans="1:6">
      <c r="A162" s="3"/>
      <c r="B162" s="3" t="s">
        <v>344</v>
      </c>
      <c r="C162" s="3"/>
      <c r="D162" s="3">
        <v>2079</v>
      </c>
      <c r="E162" t="s">
        <v>517</v>
      </c>
      <c r="F162" s="2"/>
    </row>
    <row r="163" spans="1:6">
      <c r="A163" s="3"/>
      <c r="B163" s="3" t="s">
        <v>514</v>
      </c>
      <c r="C163" s="3"/>
      <c r="D163" s="3">
        <v>1350</v>
      </c>
      <c r="E163" t="s">
        <v>517</v>
      </c>
      <c r="F163" s="2"/>
    </row>
    <row r="164" spans="1:6">
      <c r="A164" s="3"/>
      <c r="B164" s="3" t="s">
        <v>372</v>
      </c>
      <c r="C164" s="3"/>
      <c r="D164" s="3">
        <v>19440.560000000001</v>
      </c>
      <c r="E164" t="s">
        <v>517</v>
      </c>
      <c r="F164" s="2"/>
    </row>
    <row r="165" spans="1:6">
      <c r="A165" s="33" t="s">
        <v>537</v>
      </c>
      <c r="B165" s="34" t="s">
        <v>566</v>
      </c>
      <c r="C165" s="33"/>
      <c r="D165" s="35">
        <v>1287</v>
      </c>
      <c r="E165" t="s">
        <v>517</v>
      </c>
      <c r="F165" s="2"/>
    </row>
    <row r="166" spans="1:6">
      <c r="B166" t="s">
        <v>246</v>
      </c>
      <c r="D166">
        <v>406.57</v>
      </c>
      <c r="E166" t="s">
        <v>517</v>
      </c>
      <c r="F166" s="2"/>
    </row>
    <row r="167" spans="1:6">
      <c r="B167" t="s">
        <v>253</v>
      </c>
      <c r="E167" t="s">
        <v>517</v>
      </c>
      <c r="F167" s="2"/>
    </row>
    <row r="168" spans="1:6">
      <c r="A168" s="3"/>
      <c r="B168" s="3" t="s">
        <v>282</v>
      </c>
      <c r="C168" s="3"/>
      <c r="D168" s="3">
        <v>1916.98</v>
      </c>
      <c r="E168" t="s">
        <v>517</v>
      </c>
      <c r="F168" s="2"/>
    </row>
    <row r="169" spans="1:6">
      <c r="B169" t="s">
        <v>371</v>
      </c>
      <c r="D169">
        <v>1</v>
      </c>
      <c r="E169" t="s">
        <v>517</v>
      </c>
      <c r="F169" s="2"/>
    </row>
    <row r="170" spans="1:6">
      <c r="B170" t="s">
        <v>285</v>
      </c>
      <c r="D170">
        <v>17835.07</v>
      </c>
      <c r="E170" t="s">
        <v>517</v>
      </c>
      <c r="F170" s="2"/>
    </row>
    <row r="171" spans="1:6">
      <c r="B171" t="s">
        <v>259</v>
      </c>
      <c r="E171" t="s">
        <v>517</v>
      </c>
      <c r="F171" s="2"/>
    </row>
    <row r="172" spans="1:6">
      <c r="A172" s="3"/>
      <c r="B172" s="3" t="s">
        <v>259</v>
      </c>
      <c r="C172" s="3"/>
      <c r="D172" s="3"/>
      <c r="E172" t="s">
        <v>517</v>
      </c>
      <c r="F172" s="2"/>
    </row>
    <row r="173" spans="1:6">
      <c r="B173" t="s">
        <v>263</v>
      </c>
      <c r="E173" t="s">
        <v>525</v>
      </c>
      <c r="F173" s="2"/>
    </row>
    <row r="174" spans="1:6">
      <c r="B174" t="s">
        <v>263</v>
      </c>
      <c r="E174" t="s">
        <v>525</v>
      </c>
      <c r="F174" s="2"/>
    </row>
    <row r="175" spans="1:6">
      <c r="B175" t="s">
        <v>263</v>
      </c>
      <c r="E175" t="s">
        <v>525</v>
      </c>
      <c r="F175" s="2"/>
    </row>
    <row r="176" spans="1:6">
      <c r="B176" t="s">
        <v>263</v>
      </c>
      <c r="E176" t="s">
        <v>525</v>
      </c>
      <c r="F176" s="2"/>
    </row>
    <row r="177" spans="2:6">
      <c r="B177" t="s">
        <v>263</v>
      </c>
      <c r="E177" t="s">
        <v>525</v>
      </c>
      <c r="F177" s="2"/>
    </row>
    <row r="178" spans="2:6">
      <c r="B178" t="s">
        <v>263</v>
      </c>
      <c r="E178" t="s">
        <v>525</v>
      </c>
      <c r="F178" s="2"/>
    </row>
    <row r="179" spans="2:6">
      <c r="B179" t="s">
        <v>263</v>
      </c>
      <c r="E179" t="s">
        <v>525</v>
      </c>
      <c r="F179" s="2"/>
    </row>
    <row r="180" spans="2:6">
      <c r="B180" t="s">
        <v>263</v>
      </c>
      <c r="E180" t="s">
        <v>525</v>
      </c>
      <c r="F180" s="2"/>
    </row>
    <row r="181" spans="2:6">
      <c r="B181" t="s">
        <v>263</v>
      </c>
      <c r="E181" t="s">
        <v>525</v>
      </c>
      <c r="F181" s="2"/>
    </row>
    <row r="182" spans="2:6">
      <c r="B182" t="s">
        <v>263</v>
      </c>
      <c r="E182" t="s">
        <v>525</v>
      </c>
      <c r="F182" s="2"/>
    </row>
    <row r="183" spans="2:6">
      <c r="B183" t="s">
        <v>263</v>
      </c>
      <c r="E183" t="s">
        <v>525</v>
      </c>
      <c r="F183" s="2"/>
    </row>
    <row r="184" spans="2:6">
      <c r="B184" t="s">
        <v>263</v>
      </c>
      <c r="E184" t="s">
        <v>525</v>
      </c>
      <c r="F184" s="2"/>
    </row>
    <row r="185" spans="2:6">
      <c r="B185" t="s">
        <v>263</v>
      </c>
      <c r="E185" t="s">
        <v>525</v>
      </c>
      <c r="F185" s="2"/>
    </row>
    <row r="186" spans="2:6">
      <c r="B186" t="s">
        <v>263</v>
      </c>
      <c r="E186" t="s">
        <v>525</v>
      </c>
      <c r="F186" s="2"/>
    </row>
    <row r="187" spans="2:6">
      <c r="B187" t="s">
        <v>263</v>
      </c>
      <c r="E187" t="s">
        <v>525</v>
      </c>
      <c r="F187" s="2"/>
    </row>
    <row r="188" spans="2:6">
      <c r="B188" t="s">
        <v>263</v>
      </c>
      <c r="E188" t="s">
        <v>525</v>
      </c>
      <c r="F188" s="2"/>
    </row>
    <row r="189" spans="2:6">
      <c r="B189" t="s">
        <v>263</v>
      </c>
      <c r="E189" t="s">
        <v>525</v>
      </c>
      <c r="F189" s="2"/>
    </row>
    <row r="190" spans="2:6">
      <c r="B190" t="s">
        <v>263</v>
      </c>
      <c r="E190" t="s">
        <v>525</v>
      </c>
      <c r="F190" s="2"/>
    </row>
    <row r="191" spans="2:6">
      <c r="B191" t="s">
        <v>263</v>
      </c>
      <c r="E191" t="s">
        <v>525</v>
      </c>
      <c r="F191" s="2"/>
    </row>
    <row r="192" spans="2:6">
      <c r="B192" t="s">
        <v>263</v>
      </c>
      <c r="E192" t="s">
        <v>525</v>
      </c>
      <c r="F192" s="2"/>
    </row>
    <row r="193" spans="2:6">
      <c r="B193" t="s">
        <v>263</v>
      </c>
      <c r="E193" t="s">
        <v>525</v>
      </c>
      <c r="F193" s="2"/>
    </row>
    <row r="194" spans="2:6">
      <c r="B194" t="s">
        <v>263</v>
      </c>
      <c r="E194" t="s">
        <v>525</v>
      </c>
      <c r="F194" s="2"/>
    </row>
    <row r="195" spans="2:6">
      <c r="B195" t="s">
        <v>263</v>
      </c>
      <c r="E195" t="s">
        <v>525</v>
      </c>
      <c r="F195" s="2"/>
    </row>
    <row r="196" spans="2:6">
      <c r="B196" t="s">
        <v>263</v>
      </c>
      <c r="E196" t="s">
        <v>525</v>
      </c>
      <c r="F196" s="2"/>
    </row>
    <row r="197" spans="2:6">
      <c r="B197" t="s">
        <v>263</v>
      </c>
      <c r="E197" t="s">
        <v>525</v>
      </c>
      <c r="F197" s="2"/>
    </row>
    <row r="198" spans="2:6">
      <c r="B198" t="s">
        <v>263</v>
      </c>
      <c r="E198" t="s">
        <v>525</v>
      </c>
      <c r="F198" s="2"/>
    </row>
    <row r="199" spans="2:6">
      <c r="B199" t="s">
        <v>263</v>
      </c>
      <c r="E199" t="s">
        <v>525</v>
      </c>
      <c r="F199" s="2"/>
    </row>
    <row r="200" spans="2:6">
      <c r="B200" t="s">
        <v>263</v>
      </c>
      <c r="E200" t="s">
        <v>525</v>
      </c>
      <c r="F200" s="2"/>
    </row>
    <row r="201" spans="2:6">
      <c r="B201" t="s">
        <v>263</v>
      </c>
      <c r="E201" t="s">
        <v>525</v>
      </c>
      <c r="F201" s="2"/>
    </row>
    <row r="202" spans="2:6">
      <c r="B202" t="s">
        <v>263</v>
      </c>
      <c r="E202" t="s">
        <v>525</v>
      </c>
      <c r="F202" s="2"/>
    </row>
    <row r="203" spans="2:6">
      <c r="B203" t="s">
        <v>263</v>
      </c>
      <c r="E203" t="s">
        <v>525</v>
      </c>
      <c r="F203" s="2"/>
    </row>
    <row r="204" spans="2:6">
      <c r="B204" t="s">
        <v>263</v>
      </c>
      <c r="E204" t="s">
        <v>525</v>
      </c>
      <c r="F204" s="2"/>
    </row>
    <row r="205" spans="2:6">
      <c r="B205" t="s">
        <v>263</v>
      </c>
      <c r="E205" t="s">
        <v>525</v>
      </c>
      <c r="F205" s="2"/>
    </row>
    <row r="206" spans="2:6">
      <c r="B206" t="s">
        <v>263</v>
      </c>
      <c r="E206" t="s">
        <v>525</v>
      </c>
      <c r="F206" s="2"/>
    </row>
    <row r="207" spans="2:6">
      <c r="B207" t="s">
        <v>263</v>
      </c>
      <c r="E207" t="s">
        <v>525</v>
      </c>
      <c r="F207" s="2"/>
    </row>
    <row r="208" spans="2:6">
      <c r="B208" t="s">
        <v>263</v>
      </c>
      <c r="E208" t="s">
        <v>525</v>
      </c>
      <c r="F208" s="2"/>
    </row>
    <row r="209" spans="2:6">
      <c r="B209" t="s">
        <v>263</v>
      </c>
      <c r="E209" t="s">
        <v>525</v>
      </c>
      <c r="F209" s="2"/>
    </row>
    <row r="210" spans="2:6">
      <c r="B210" t="s">
        <v>263</v>
      </c>
      <c r="E210" t="s">
        <v>525</v>
      </c>
      <c r="F210" s="2"/>
    </row>
    <row r="211" spans="2:6">
      <c r="B211" t="s">
        <v>263</v>
      </c>
      <c r="E211" t="s">
        <v>525</v>
      </c>
      <c r="F211" s="2"/>
    </row>
    <row r="212" spans="2:6">
      <c r="B212" t="s">
        <v>263</v>
      </c>
      <c r="E212" t="s">
        <v>525</v>
      </c>
      <c r="F212" s="2"/>
    </row>
    <row r="213" spans="2:6">
      <c r="B213" t="s">
        <v>263</v>
      </c>
      <c r="E213" t="s">
        <v>525</v>
      </c>
      <c r="F213" s="2"/>
    </row>
    <row r="214" spans="2:6">
      <c r="B214" t="s">
        <v>263</v>
      </c>
      <c r="E214" t="s">
        <v>525</v>
      </c>
      <c r="F214" s="2"/>
    </row>
    <row r="215" spans="2:6">
      <c r="B215" t="s">
        <v>263</v>
      </c>
      <c r="E215" t="s">
        <v>525</v>
      </c>
      <c r="F215" s="2"/>
    </row>
    <row r="216" spans="2:6">
      <c r="B216" t="s">
        <v>263</v>
      </c>
      <c r="E216" t="s">
        <v>525</v>
      </c>
      <c r="F216" s="2"/>
    </row>
    <row r="217" spans="2:6">
      <c r="B217" t="s">
        <v>263</v>
      </c>
      <c r="E217" t="s">
        <v>525</v>
      </c>
      <c r="F217" s="2"/>
    </row>
    <row r="218" spans="2:6">
      <c r="B218" t="s">
        <v>263</v>
      </c>
      <c r="E218" t="s">
        <v>525</v>
      </c>
      <c r="F218" s="2"/>
    </row>
    <row r="219" spans="2:6">
      <c r="B219" t="s">
        <v>263</v>
      </c>
      <c r="E219" t="s">
        <v>525</v>
      </c>
      <c r="F219" s="2"/>
    </row>
    <row r="220" spans="2:6">
      <c r="B220" t="s">
        <v>263</v>
      </c>
      <c r="E220" t="s">
        <v>525</v>
      </c>
      <c r="F220" s="2"/>
    </row>
    <row r="221" spans="2:6">
      <c r="B221" t="s">
        <v>263</v>
      </c>
      <c r="E221" t="s">
        <v>525</v>
      </c>
      <c r="F221" s="2"/>
    </row>
    <row r="222" spans="2:6">
      <c r="B222" t="s">
        <v>263</v>
      </c>
      <c r="E222" t="s">
        <v>525</v>
      </c>
      <c r="F222" s="2"/>
    </row>
    <row r="223" spans="2:6">
      <c r="B223" t="s">
        <v>263</v>
      </c>
      <c r="E223" t="s">
        <v>525</v>
      </c>
      <c r="F223" s="2"/>
    </row>
    <row r="224" spans="2:6">
      <c r="B224" t="s">
        <v>263</v>
      </c>
      <c r="E224" t="s">
        <v>525</v>
      </c>
      <c r="F224" s="2"/>
    </row>
    <row r="225" spans="2:6">
      <c r="B225" t="s">
        <v>263</v>
      </c>
      <c r="E225" t="s">
        <v>525</v>
      </c>
      <c r="F225" s="2"/>
    </row>
    <row r="226" spans="2:6">
      <c r="B226" t="s">
        <v>263</v>
      </c>
      <c r="E226" t="s">
        <v>525</v>
      </c>
      <c r="F226" s="2"/>
    </row>
    <row r="227" spans="2:6">
      <c r="B227" t="s">
        <v>263</v>
      </c>
      <c r="E227" t="s">
        <v>525</v>
      </c>
      <c r="F227" s="2"/>
    </row>
    <row r="228" spans="2:6">
      <c r="B228" t="s">
        <v>263</v>
      </c>
      <c r="E228" t="s">
        <v>525</v>
      </c>
      <c r="F228" s="2"/>
    </row>
    <row r="229" spans="2:6">
      <c r="B229" t="s">
        <v>263</v>
      </c>
      <c r="E229" t="s">
        <v>525</v>
      </c>
      <c r="F229" s="2"/>
    </row>
    <row r="230" spans="2:6">
      <c r="B230" t="s">
        <v>263</v>
      </c>
      <c r="E230" t="s">
        <v>525</v>
      </c>
      <c r="F230" s="2"/>
    </row>
    <row r="231" spans="2:6">
      <c r="B231" t="s">
        <v>263</v>
      </c>
      <c r="E231" t="s">
        <v>525</v>
      </c>
      <c r="F231" s="2"/>
    </row>
    <row r="232" spans="2:6">
      <c r="B232" t="s">
        <v>263</v>
      </c>
      <c r="E232" t="s">
        <v>525</v>
      </c>
      <c r="F232" s="2"/>
    </row>
    <row r="233" spans="2:6">
      <c r="B233" t="s">
        <v>263</v>
      </c>
      <c r="E233" t="s">
        <v>525</v>
      </c>
      <c r="F233" s="2"/>
    </row>
    <row r="234" spans="2:6">
      <c r="B234" t="s">
        <v>263</v>
      </c>
      <c r="E234" t="s">
        <v>525</v>
      </c>
      <c r="F234" s="2"/>
    </row>
    <row r="235" spans="2:6">
      <c r="B235" t="s">
        <v>263</v>
      </c>
      <c r="E235" t="s">
        <v>525</v>
      </c>
      <c r="F235" s="2"/>
    </row>
    <row r="236" spans="2:6">
      <c r="B236" t="s">
        <v>263</v>
      </c>
      <c r="E236" t="s">
        <v>525</v>
      </c>
      <c r="F236" s="2"/>
    </row>
    <row r="237" spans="2:6">
      <c r="B237" t="s">
        <v>263</v>
      </c>
      <c r="E237" t="s">
        <v>525</v>
      </c>
      <c r="F237" s="2"/>
    </row>
    <row r="238" spans="2:6">
      <c r="B238" t="s">
        <v>263</v>
      </c>
      <c r="E238" t="s">
        <v>525</v>
      </c>
      <c r="F238" s="2"/>
    </row>
    <row r="239" spans="2:6">
      <c r="B239" t="s">
        <v>263</v>
      </c>
      <c r="E239" t="s">
        <v>525</v>
      </c>
      <c r="F239" s="2"/>
    </row>
    <row r="240" spans="2:6">
      <c r="B240" t="s">
        <v>263</v>
      </c>
      <c r="E240" t="s">
        <v>525</v>
      </c>
      <c r="F240" s="2"/>
    </row>
    <row r="241" spans="1:6">
      <c r="B241" t="s">
        <v>252</v>
      </c>
      <c r="E241" t="s">
        <v>525</v>
      </c>
      <c r="F241" s="2"/>
    </row>
    <row r="242" spans="1:6">
      <c r="B242" t="s">
        <v>269</v>
      </c>
      <c r="D242">
        <v>232.33</v>
      </c>
      <c r="E242" t="s">
        <v>525</v>
      </c>
      <c r="F242" s="2"/>
    </row>
    <row r="243" spans="1:6">
      <c r="B243" t="s">
        <v>269</v>
      </c>
      <c r="D243">
        <v>315.31</v>
      </c>
      <c r="E243" t="s">
        <v>525</v>
      </c>
      <c r="F243" s="2"/>
    </row>
    <row r="244" spans="1:6">
      <c r="B244" t="s">
        <v>274</v>
      </c>
      <c r="D244">
        <v>9998.4</v>
      </c>
      <c r="E244" t="s">
        <v>524</v>
      </c>
      <c r="F244" s="2">
        <f>Tabuľka2[[#This Row],[hodnota]]</f>
        <v>9998.4</v>
      </c>
    </row>
    <row r="245" spans="1:6">
      <c r="A245" s="3"/>
      <c r="B245" s="3" t="s">
        <v>510</v>
      </c>
      <c r="C245" s="3"/>
      <c r="D245" s="3">
        <v>200</v>
      </c>
      <c r="E245" t="s">
        <v>524</v>
      </c>
      <c r="F245" s="2">
        <f>SUM(D245:D247)</f>
        <v>900</v>
      </c>
    </row>
    <row r="246" spans="1:6">
      <c r="A246" s="3"/>
      <c r="B246" s="3" t="s">
        <v>294</v>
      </c>
      <c r="C246" s="3"/>
      <c r="D246" s="3">
        <v>200</v>
      </c>
      <c r="E246" t="s">
        <v>524</v>
      </c>
      <c r="F246" s="2"/>
    </row>
    <row r="247" spans="1:6">
      <c r="B247" t="s">
        <v>294</v>
      </c>
      <c r="D247">
        <v>500</v>
      </c>
      <c r="E247" t="s">
        <v>524</v>
      </c>
      <c r="F247" s="2"/>
    </row>
    <row r="248" spans="1:6">
      <c r="B248" t="s">
        <v>251</v>
      </c>
      <c r="D248">
        <v>3000</v>
      </c>
      <c r="E248" t="s">
        <v>524</v>
      </c>
      <c r="F248" s="2"/>
    </row>
    <row r="249" spans="1:6">
      <c r="B249" t="s">
        <v>251</v>
      </c>
      <c r="D249">
        <v>4500</v>
      </c>
      <c r="E249" t="s">
        <v>524</v>
      </c>
      <c r="F249" s="2"/>
    </row>
    <row r="250" spans="1:6">
      <c r="B250" t="s">
        <v>251</v>
      </c>
      <c r="D250">
        <v>4900</v>
      </c>
      <c r="E250" t="s">
        <v>524</v>
      </c>
      <c r="F250" s="2">
        <f>SUM(D248:D250)</f>
        <v>12400</v>
      </c>
    </row>
    <row r="251" spans="1:6">
      <c r="B251" t="s">
        <v>1</v>
      </c>
      <c r="D251">
        <v>59390</v>
      </c>
      <c r="E251" t="s">
        <v>524</v>
      </c>
      <c r="F251" s="2"/>
    </row>
    <row r="252" spans="1:6">
      <c r="B252" t="s">
        <v>256</v>
      </c>
      <c r="E252" t="s">
        <v>524</v>
      </c>
      <c r="F252" s="2">
        <f>SUM(D251:D252)</f>
        <v>59390</v>
      </c>
    </row>
    <row r="253" spans="1:6">
      <c r="B253" t="s">
        <v>307</v>
      </c>
      <c r="D253">
        <v>24000</v>
      </c>
      <c r="E253" t="s">
        <v>524</v>
      </c>
      <c r="F253" s="2">
        <f>Tabuľka2[[#This Row],[hodnota]]</f>
        <v>24000</v>
      </c>
    </row>
    <row r="254" spans="1:6">
      <c r="A254" s="3"/>
      <c r="B254" s="3" t="s">
        <v>361</v>
      </c>
      <c r="C254" s="3"/>
      <c r="D254" s="3">
        <v>1000</v>
      </c>
      <c r="E254" t="s">
        <v>524</v>
      </c>
      <c r="F254" s="2"/>
    </row>
    <row r="255" spans="1:6">
      <c r="A255" s="3"/>
      <c r="B255" s="3" t="s">
        <v>332</v>
      </c>
      <c r="C255" s="3"/>
      <c r="D255">
        <v>559</v>
      </c>
      <c r="E255" t="s">
        <v>524</v>
      </c>
      <c r="F255" s="2">
        <f>SUM(D254:D255)</f>
        <v>1559</v>
      </c>
    </row>
    <row r="256" spans="1:6">
      <c r="A256" s="3"/>
      <c r="B256" s="3" t="s">
        <v>362</v>
      </c>
      <c r="C256" s="3"/>
      <c r="D256" s="3">
        <v>154</v>
      </c>
      <c r="E256" t="s">
        <v>524</v>
      </c>
      <c r="F256" s="2"/>
    </row>
    <row r="257" spans="1:6">
      <c r="B257" t="s">
        <v>315</v>
      </c>
      <c r="D257" s="2">
        <v>15009.89</v>
      </c>
      <c r="E257" t="s">
        <v>524</v>
      </c>
      <c r="F257" s="2"/>
    </row>
    <row r="258" spans="1:6">
      <c r="B258" t="s">
        <v>312</v>
      </c>
      <c r="D258">
        <v>119.86</v>
      </c>
      <c r="E258" t="s">
        <v>530</v>
      </c>
      <c r="F258" s="2"/>
    </row>
    <row r="259" spans="1:6">
      <c r="B259" t="s">
        <v>281</v>
      </c>
      <c r="D259">
        <v>351.87</v>
      </c>
      <c r="E259" t="s">
        <v>530</v>
      </c>
      <c r="F259" s="2"/>
    </row>
    <row r="260" spans="1:6">
      <c r="B260" t="s">
        <v>281</v>
      </c>
      <c r="D260">
        <v>390.39</v>
      </c>
      <c r="E260" t="s">
        <v>530</v>
      </c>
      <c r="F260" s="2"/>
    </row>
    <row r="261" spans="1:6">
      <c r="B261" t="s">
        <v>281</v>
      </c>
      <c r="D261">
        <v>664.79</v>
      </c>
      <c r="E261" t="s">
        <v>530</v>
      </c>
      <c r="F261" s="2"/>
    </row>
    <row r="262" spans="1:6">
      <c r="B262" t="s">
        <v>281</v>
      </c>
      <c r="D262">
        <v>867.3</v>
      </c>
      <c r="E262" t="s">
        <v>530</v>
      </c>
      <c r="F262" s="2"/>
    </row>
    <row r="263" spans="1:6">
      <c r="B263" t="s">
        <v>281</v>
      </c>
      <c r="D263">
        <v>3715</v>
      </c>
      <c r="E263" t="s">
        <v>530</v>
      </c>
      <c r="F263" s="2"/>
    </row>
    <row r="264" spans="1:6">
      <c r="B264" t="s">
        <v>291</v>
      </c>
      <c r="D264">
        <v>953</v>
      </c>
      <c r="E264" t="s">
        <v>530</v>
      </c>
      <c r="F264" s="2"/>
    </row>
    <row r="265" spans="1:6">
      <c r="B265" t="s">
        <v>299</v>
      </c>
      <c r="D265">
        <v>460</v>
      </c>
      <c r="E265" t="s">
        <v>530</v>
      </c>
      <c r="F265" s="2"/>
    </row>
    <row r="266" spans="1:6">
      <c r="A266" s="3"/>
      <c r="B266" t="s">
        <v>320</v>
      </c>
      <c r="C266" s="3"/>
      <c r="D266" s="2">
        <v>19022.990000000002</v>
      </c>
      <c r="E266" t="s">
        <v>533</v>
      </c>
      <c r="F266" s="2"/>
    </row>
    <row r="267" spans="1:6">
      <c r="B267" t="s">
        <v>249</v>
      </c>
      <c r="D267">
        <v>135.5</v>
      </c>
      <c r="E267" t="s">
        <v>533</v>
      </c>
      <c r="F267" s="2"/>
    </row>
    <row r="268" spans="1:6">
      <c r="B268" t="s">
        <v>249</v>
      </c>
      <c r="D268">
        <v>147.25</v>
      </c>
      <c r="E268" t="s">
        <v>533</v>
      </c>
      <c r="F268" s="2"/>
    </row>
    <row r="269" spans="1:6">
      <c r="B269" t="s">
        <v>249</v>
      </c>
      <c r="D269">
        <v>923.28</v>
      </c>
      <c r="E269" t="s">
        <v>533</v>
      </c>
      <c r="F269" s="2"/>
    </row>
    <row r="270" spans="1:6">
      <c r="B270" t="s">
        <v>249</v>
      </c>
      <c r="D270">
        <v>6989.28</v>
      </c>
      <c r="E270" t="s">
        <v>533</v>
      </c>
      <c r="F270" s="2"/>
    </row>
    <row r="271" spans="1:6">
      <c r="B271" t="s">
        <v>249</v>
      </c>
      <c r="D271">
        <v>98760</v>
      </c>
      <c r="E271" t="s">
        <v>533</v>
      </c>
      <c r="F271" s="2"/>
    </row>
    <row r="272" spans="1:6">
      <c r="A272" s="3"/>
      <c r="B272" s="3" t="s">
        <v>363</v>
      </c>
      <c r="C272" s="3"/>
      <c r="D272" s="3">
        <v>1000</v>
      </c>
      <c r="E272" t="s">
        <v>533</v>
      </c>
      <c r="F272" s="2"/>
    </row>
    <row r="273" spans="1:6">
      <c r="B273" t="s">
        <v>306</v>
      </c>
      <c r="D273">
        <v>23822.7</v>
      </c>
      <c r="E273" t="s">
        <v>533</v>
      </c>
      <c r="F273" s="2"/>
    </row>
    <row r="274" spans="1:6">
      <c r="A274" s="37" t="s">
        <v>537</v>
      </c>
      <c r="B274" s="39" t="s">
        <v>555</v>
      </c>
      <c r="C274" s="37"/>
      <c r="D274" s="42">
        <v>21146.78</v>
      </c>
      <c r="E274" t="s">
        <v>533</v>
      </c>
      <c r="F274" s="2"/>
    </row>
    <row r="275" spans="1:6">
      <c r="A275" s="37" t="s">
        <v>537</v>
      </c>
      <c r="B275" s="39" t="s">
        <v>555</v>
      </c>
      <c r="C275" s="37"/>
      <c r="D275" s="42">
        <v>4200</v>
      </c>
      <c r="E275" t="s">
        <v>533</v>
      </c>
      <c r="F275" s="2"/>
    </row>
    <row r="276" spans="1:6">
      <c r="A276" s="33" t="s">
        <v>537</v>
      </c>
      <c r="B276" s="34" t="s">
        <v>556</v>
      </c>
      <c r="C276" s="33"/>
      <c r="D276" s="35">
        <v>10592.4</v>
      </c>
      <c r="E276" t="s">
        <v>533</v>
      </c>
      <c r="F276" s="2"/>
    </row>
    <row r="277" spans="1:6">
      <c r="A277" s="3"/>
      <c r="B277" s="3" t="s">
        <v>331</v>
      </c>
      <c r="C277" s="3"/>
      <c r="D277" s="3"/>
      <c r="E277" t="s">
        <v>533</v>
      </c>
      <c r="F277" s="2"/>
    </row>
    <row r="278" spans="1:6">
      <c r="A278" s="3"/>
      <c r="B278" s="3" t="s">
        <v>321</v>
      </c>
      <c r="C278" s="3"/>
      <c r="D278">
        <v>6029.7</v>
      </c>
      <c r="E278" t="s">
        <v>533</v>
      </c>
      <c r="F278" s="2"/>
    </row>
    <row r="279" spans="1:6">
      <c r="A279" s="3"/>
      <c r="B279" s="3" t="s">
        <v>339</v>
      </c>
      <c r="C279" s="3"/>
      <c r="D279">
        <v>3763.87</v>
      </c>
      <c r="E279" t="s">
        <v>533</v>
      </c>
      <c r="F279" s="2"/>
    </row>
    <row r="280" spans="1:6">
      <c r="A280" s="3"/>
      <c r="B280" s="3" t="s">
        <v>360</v>
      </c>
      <c r="C280" s="3"/>
      <c r="D280" s="3">
        <v>9000</v>
      </c>
      <c r="E280" t="s">
        <v>533</v>
      </c>
      <c r="F280" s="2"/>
    </row>
    <row r="281" spans="1:6">
      <c r="B281" t="s">
        <v>247</v>
      </c>
      <c r="D281">
        <v>31.6</v>
      </c>
      <c r="E281" t="s">
        <v>533</v>
      </c>
      <c r="F281" s="2"/>
    </row>
    <row r="282" spans="1:6">
      <c r="B282" t="s">
        <v>247</v>
      </c>
      <c r="D282">
        <v>74.400000000000006</v>
      </c>
      <c r="E282" t="s">
        <v>533</v>
      </c>
      <c r="F282" s="2"/>
    </row>
    <row r="283" spans="1:6">
      <c r="B283" t="s">
        <v>247</v>
      </c>
      <c r="D283">
        <v>129.80000000000001</v>
      </c>
      <c r="E283" t="s">
        <v>533</v>
      </c>
      <c r="F283" s="2"/>
    </row>
    <row r="284" spans="1:6">
      <c r="B284" t="s">
        <v>247</v>
      </c>
      <c r="D284">
        <v>378</v>
      </c>
      <c r="E284" t="s">
        <v>533</v>
      </c>
      <c r="F284" s="2"/>
    </row>
    <row r="285" spans="1:6">
      <c r="B285" t="s">
        <v>247</v>
      </c>
      <c r="D285">
        <v>2112</v>
      </c>
      <c r="E285" t="s">
        <v>533</v>
      </c>
      <c r="F285" s="2"/>
    </row>
    <row r="286" spans="1:6">
      <c r="B286" t="s">
        <v>247</v>
      </c>
      <c r="D286">
        <v>8766</v>
      </c>
      <c r="E286" t="s">
        <v>533</v>
      </c>
      <c r="F286" s="2"/>
    </row>
    <row r="287" spans="1:6">
      <c r="B287" t="s">
        <v>247</v>
      </c>
      <c r="D287">
        <v>21726.57</v>
      </c>
      <c r="E287" t="s">
        <v>533</v>
      </c>
      <c r="F287" s="2"/>
    </row>
    <row r="288" spans="1:6">
      <c r="A288" s="3"/>
      <c r="B288" s="3" t="s">
        <v>142</v>
      </c>
      <c r="C288" s="3"/>
      <c r="D288" s="3">
        <v>250</v>
      </c>
      <c r="E288" t="s">
        <v>533</v>
      </c>
      <c r="F288" s="2"/>
    </row>
    <row r="289" spans="1:6">
      <c r="B289" t="s">
        <v>304</v>
      </c>
      <c r="D289">
        <v>942.66</v>
      </c>
      <c r="E289" t="s">
        <v>533</v>
      </c>
      <c r="F289" s="2"/>
    </row>
    <row r="290" spans="1:6">
      <c r="A290" s="3"/>
      <c r="B290" s="3" t="s">
        <v>347</v>
      </c>
      <c r="C290" s="3"/>
      <c r="D290" s="3">
        <v>2500</v>
      </c>
      <c r="E290" t="s">
        <v>533</v>
      </c>
      <c r="F290" s="2"/>
    </row>
    <row r="291" spans="1:6" ht="30">
      <c r="A291" s="37" t="s">
        <v>537</v>
      </c>
      <c r="B291" s="39" t="s">
        <v>564</v>
      </c>
      <c r="C291" s="37"/>
      <c r="D291" s="42">
        <v>15050</v>
      </c>
      <c r="E291" t="s">
        <v>533</v>
      </c>
      <c r="F291" s="2"/>
    </row>
    <row r="292" spans="1:6">
      <c r="B292" t="s">
        <v>310</v>
      </c>
      <c r="D292">
        <v>62828</v>
      </c>
      <c r="E292" t="s">
        <v>533</v>
      </c>
      <c r="F292" s="2"/>
    </row>
    <row r="293" spans="1:6">
      <c r="A293" s="3"/>
      <c r="B293" s="3" t="s">
        <v>278</v>
      </c>
      <c r="C293" s="3"/>
      <c r="D293" s="3">
        <v>34.89</v>
      </c>
      <c r="E293" t="s">
        <v>533</v>
      </c>
      <c r="F293" s="2"/>
    </row>
    <row r="294" spans="1:6">
      <c r="A294" s="3"/>
      <c r="B294" s="3" t="s">
        <v>278</v>
      </c>
      <c r="C294" s="3"/>
      <c r="D294" s="3">
        <v>144</v>
      </c>
      <c r="E294" t="s">
        <v>533</v>
      </c>
      <c r="F294" s="2"/>
    </row>
    <row r="295" spans="1:6">
      <c r="B295" t="s">
        <v>278</v>
      </c>
      <c r="D295">
        <v>263.95999999999998</v>
      </c>
      <c r="E295" t="s">
        <v>533</v>
      </c>
      <c r="F295" s="2"/>
    </row>
    <row r="296" spans="1:6">
      <c r="A296" s="3"/>
      <c r="B296" s="3" t="s">
        <v>278</v>
      </c>
      <c r="C296" s="3"/>
      <c r="D296" s="3">
        <v>510</v>
      </c>
      <c r="E296" t="s">
        <v>533</v>
      </c>
      <c r="F296" s="2"/>
    </row>
    <row r="297" spans="1:6">
      <c r="A297" s="3"/>
      <c r="B297" s="3" t="s">
        <v>278</v>
      </c>
      <c r="C297" s="3"/>
      <c r="D297">
        <v>615</v>
      </c>
      <c r="E297" t="s">
        <v>533</v>
      </c>
      <c r="F297" s="2"/>
    </row>
    <row r="298" spans="1:6">
      <c r="A298" s="3"/>
      <c r="B298" s="3" t="s">
        <v>278</v>
      </c>
      <c r="C298" s="3"/>
      <c r="D298" s="3">
        <v>650</v>
      </c>
      <c r="E298" t="s">
        <v>533</v>
      </c>
      <c r="F298" s="2"/>
    </row>
    <row r="299" spans="1:6">
      <c r="A299" s="3"/>
      <c r="B299" s="3" t="s">
        <v>278</v>
      </c>
      <c r="C299" s="3"/>
      <c r="D299" s="3">
        <v>9966</v>
      </c>
      <c r="E299" t="s">
        <v>533</v>
      </c>
      <c r="F299" s="2"/>
    </row>
    <row r="300" spans="1:6">
      <c r="A300" s="3"/>
      <c r="B300" s="3" t="s">
        <v>369</v>
      </c>
      <c r="C300" s="3"/>
      <c r="D300" s="3">
        <v>1112.4000000000001</v>
      </c>
      <c r="E300" t="s">
        <v>533</v>
      </c>
      <c r="F300" s="2"/>
    </row>
    <row r="301" spans="1:6">
      <c r="B301" t="s">
        <v>369</v>
      </c>
      <c r="D301">
        <v>1302</v>
      </c>
      <c r="E301" t="s">
        <v>533</v>
      </c>
      <c r="F301" s="2"/>
    </row>
    <row r="302" spans="1:6">
      <c r="A302" s="3"/>
      <c r="B302" s="3" t="s">
        <v>512</v>
      </c>
      <c r="C302" s="3"/>
      <c r="D302" s="3">
        <v>4104</v>
      </c>
      <c r="E302" t="s">
        <v>533</v>
      </c>
      <c r="F302" s="2"/>
    </row>
    <row r="303" spans="1:6">
      <c r="A303" s="3"/>
      <c r="B303" s="3" t="s">
        <v>512</v>
      </c>
      <c r="C303" s="3"/>
      <c r="D303" s="3">
        <v>424.8</v>
      </c>
      <c r="E303" t="s">
        <v>533</v>
      </c>
      <c r="F303" s="2"/>
    </row>
    <row r="304" spans="1:6">
      <c r="A304" s="3"/>
      <c r="B304" s="3" t="s">
        <v>512</v>
      </c>
      <c r="C304" s="3"/>
      <c r="D304" s="3">
        <v>138</v>
      </c>
      <c r="E304" t="s">
        <v>533</v>
      </c>
      <c r="F304" s="2"/>
    </row>
    <row r="305" spans="1:11">
      <c r="B305" t="s">
        <v>364</v>
      </c>
      <c r="D305">
        <v>120</v>
      </c>
      <c r="E305" t="s">
        <v>533</v>
      </c>
      <c r="F305" s="2"/>
    </row>
    <row r="306" spans="1:11">
      <c r="B306" t="s">
        <v>364</v>
      </c>
      <c r="D306">
        <v>1670</v>
      </c>
      <c r="E306" t="s">
        <v>533</v>
      </c>
      <c r="F306" s="2"/>
    </row>
    <row r="307" spans="1:11">
      <c r="A307" s="37" t="s">
        <v>537</v>
      </c>
      <c r="B307" s="39" t="s">
        <v>552</v>
      </c>
      <c r="C307" s="37"/>
      <c r="D307" s="42">
        <v>13000</v>
      </c>
      <c r="E307" t="s">
        <v>551</v>
      </c>
      <c r="F307" s="2"/>
    </row>
    <row r="308" spans="1:11">
      <c r="B308" t="s">
        <v>245</v>
      </c>
      <c r="D308">
        <v>70000</v>
      </c>
      <c r="E308" t="s">
        <v>551</v>
      </c>
      <c r="F308" s="2"/>
    </row>
    <row r="309" spans="1:11">
      <c r="A309" s="3"/>
      <c r="B309" s="3" t="s">
        <v>340</v>
      </c>
      <c r="C309" s="3"/>
      <c r="D309" s="3">
        <v>823.68</v>
      </c>
      <c r="E309" t="s">
        <v>551</v>
      </c>
      <c r="F309" s="2"/>
    </row>
    <row r="310" spans="1:11" ht="15.75" thickBot="1">
      <c r="B310" t="s">
        <v>316</v>
      </c>
      <c r="D310">
        <v>408.99</v>
      </c>
      <c r="E310" t="s">
        <v>551</v>
      </c>
      <c r="F310" s="2"/>
    </row>
    <row r="311" spans="1:11" ht="15.75" thickBot="1">
      <c r="A311" s="36"/>
      <c r="B311" s="38" t="s">
        <v>316</v>
      </c>
      <c r="C311" s="41"/>
      <c r="D311" s="41">
        <v>678</v>
      </c>
      <c r="E311" s="41" t="s">
        <v>551</v>
      </c>
      <c r="F311" s="46"/>
      <c r="G311" s="41"/>
      <c r="H311" s="19"/>
      <c r="K311" s="2"/>
    </row>
    <row r="312" spans="1:11" ht="15.75" thickBot="1">
      <c r="A312" s="36"/>
      <c r="B312" s="40" t="s">
        <v>506</v>
      </c>
      <c r="C312" s="41"/>
      <c r="D312" s="41">
        <v>207.4</v>
      </c>
      <c r="E312" s="41" t="s">
        <v>551</v>
      </c>
      <c r="F312" s="46"/>
      <c r="G312" s="41"/>
      <c r="H312" s="19"/>
    </row>
    <row r="313" spans="1:11" ht="15.75" thickBot="1">
      <c r="A313" s="36"/>
      <c r="B313" s="40" t="s">
        <v>286</v>
      </c>
      <c r="C313" s="41"/>
      <c r="D313" s="41">
        <v>2000</v>
      </c>
      <c r="E313" s="41" t="s">
        <v>551</v>
      </c>
      <c r="F313" s="46"/>
      <c r="G313" s="41"/>
      <c r="H313" s="19"/>
    </row>
    <row r="314" spans="1:11" ht="15.75" thickBot="1">
      <c r="A314" s="36"/>
      <c r="B314" s="40" t="s">
        <v>368</v>
      </c>
      <c r="C314" s="41"/>
      <c r="D314" s="41">
        <v>1760</v>
      </c>
      <c r="E314" s="41" t="s">
        <v>551</v>
      </c>
      <c r="F314" s="46"/>
      <c r="G314" s="41"/>
      <c r="H314" s="19"/>
    </row>
    <row r="315" spans="1:11" ht="15.75" thickBot="1">
      <c r="A315" s="36"/>
      <c r="B315" s="40" t="s">
        <v>509</v>
      </c>
      <c r="C315" s="41"/>
      <c r="D315" s="41">
        <v>600</v>
      </c>
      <c r="E315" s="41" t="s">
        <v>551</v>
      </c>
      <c r="F315" s="46"/>
      <c r="G315" s="41"/>
      <c r="H315" s="19"/>
    </row>
    <row r="316" spans="1:11" ht="15.75" thickBot="1">
      <c r="A316" s="36"/>
      <c r="B316" s="40" t="s">
        <v>257</v>
      </c>
      <c r="C316" s="41"/>
      <c r="D316" s="41"/>
      <c r="E316" s="41" t="s">
        <v>551</v>
      </c>
      <c r="F316" s="46"/>
      <c r="G316" s="41"/>
      <c r="H316" s="19"/>
    </row>
    <row r="317" spans="1:11" ht="30.75" thickBot="1">
      <c r="A317" s="16" t="s">
        <v>537</v>
      </c>
      <c r="B317" s="15" t="s">
        <v>554</v>
      </c>
      <c r="C317" s="17"/>
      <c r="D317" s="18">
        <v>9674.84</v>
      </c>
      <c r="E317" s="41" t="s">
        <v>551</v>
      </c>
      <c r="F317" s="46"/>
      <c r="G317" s="41"/>
      <c r="H317" s="19"/>
    </row>
    <row r="318" spans="1:11" ht="15.75" thickBot="1">
      <c r="A318" s="36"/>
      <c r="B318" s="40" t="s">
        <v>337</v>
      </c>
      <c r="C318" s="41"/>
      <c r="D318" s="41">
        <v>220</v>
      </c>
      <c r="E318" s="41" t="s">
        <v>551</v>
      </c>
      <c r="F318" s="46"/>
      <c r="G318" s="41"/>
      <c r="H318" s="19"/>
    </row>
    <row r="319" spans="1:11" ht="15.75" thickBot="1">
      <c r="A319" s="36"/>
      <c r="B319" s="40" t="s">
        <v>348</v>
      </c>
      <c r="C319" s="41"/>
      <c r="D319" s="41">
        <v>80212.320000000007</v>
      </c>
      <c r="E319" s="41" t="s">
        <v>551</v>
      </c>
      <c r="F319" s="46"/>
      <c r="G319" s="41"/>
      <c r="H319" s="19"/>
    </row>
    <row r="320" spans="1:11" ht="15.75" thickBot="1">
      <c r="A320" s="36"/>
      <c r="B320" s="40" t="s">
        <v>343</v>
      </c>
      <c r="C320" s="41"/>
      <c r="D320" s="41">
        <v>3291.17</v>
      </c>
      <c r="E320" s="41" t="s">
        <v>551</v>
      </c>
      <c r="F320" s="46"/>
      <c r="G320" s="41"/>
      <c r="H320" s="19"/>
    </row>
    <row r="321" spans="1:8" ht="15.75" thickBot="1">
      <c r="A321" s="36"/>
      <c r="B321" s="40" t="s">
        <v>345</v>
      </c>
      <c r="C321" s="41"/>
      <c r="D321" s="41">
        <v>13277.55</v>
      </c>
      <c r="E321" s="41" t="s">
        <v>551</v>
      </c>
      <c r="F321" s="46"/>
      <c r="G321" s="41"/>
      <c r="H321" s="19"/>
    </row>
    <row r="322" spans="1:8" ht="15.75" thickBot="1">
      <c r="A322" s="16" t="s">
        <v>537</v>
      </c>
      <c r="B322" s="15" t="s">
        <v>558</v>
      </c>
      <c r="C322" s="17"/>
      <c r="D322" s="18">
        <v>0</v>
      </c>
      <c r="E322" s="41" t="s">
        <v>551</v>
      </c>
      <c r="F322" s="46"/>
      <c r="G322" s="41"/>
      <c r="H322" s="19"/>
    </row>
    <row r="323" spans="1:8" ht="15.75" thickBot="1">
      <c r="A323" s="36"/>
      <c r="B323" s="40" t="s">
        <v>367</v>
      </c>
      <c r="C323" s="41"/>
      <c r="D323" s="41">
        <v>4000</v>
      </c>
      <c r="E323" s="41" t="s">
        <v>551</v>
      </c>
      <c r="F323" s="46"/>
      <c r="G323" s="41"/>
      <c r="H323" s="19"/>
    </row>
    <row r="324" spans="1:8" ht="15.75" thickBot="1">
      <c r="A324" s="36"/>
      <c r="B324" s="40" t="s">
        <v>370</v>
      </c>
      <c r="C324" s="41"/>
      <c r="D324" s="41">
        <v>144.88999999999999</v>
      </c>
      <c r="E324" s="41" t="s">
        <v>551</v>
      </c>
      <c r="F324" s="46"/>
      <c r="G324" s="41"/>
      <c r="H324" s="19"/>
    </row>
    <row r="325" spans="1:8" ht="15.75" thickBot="1">
      <c r="A325" s="16" t="s">
        <v>537</v>
      </c>
      <c r="B325" s="15" t="s">
        <v>563</v>
      </c>
      <c r="C325" s="17"/>
      <c r="D325" s="18">
        <v>7318.54</v>
      </c>
      <c r="E325" s="41" t="s">
        <v>551</v>
      </c>
      <c r="F325" s="46"/>
      <c r="G325" s="41"/>
      <c r="H325" s="19"/>
    </row>
    <row r="326" spans="1:8" ht="15.75" thickBot="1">
      <c r="A326" s="36"/>
      <c r="B326" s="40" t="s">
        <v>300</v>
      </c>
      <c r="C326" s="41"/>
      <c r="D326" s="41">
        <v>1986</v>
      </c>
      <c r="E326" s="41" t="s">
        <v>551</v>
      </c>
      <c r="F326" s="46"/>
      <c r="G326" s="41"/>
      <c r="H326" s="19"/>
    </row>
    <row r="327" spans="1:8" ht="15.75" thickBot="1">
      <c r="A327" s="36"/>
      <c r="B327" s="40" t="s">
        <v>260</v>
      </c>
      <c r="C327" s="41"/>
      <c r="D327" s="41"/>
      <c r="E327" s="41" t="s">
        <v>551</v>
      </c>
      <c r="F327" s="46"/>
      <c r="G327" s="41"/>
      <c r="H327" s="19"/>
    </row>
    <row r="328" spans="1:8" ht="15.75" thickBot="1">
      <c r="A328" s="36"/>
      <c r="B328" s="40" t="s">
        <v>260</v>
      </c>
      <c r="C328" s="41"/>
      <c r="D328" s="41"/>
      <c r="E328" s="41" t="s">
        <v>551</v>
      </c>
      <c r="F328" s="46"/>
      <c r="G328" s="41"/>
      <c r="H328" s="19"/>
    </row>
    <row r="329" spans="1:8">
      <c r="A329" s="36"/>
      <c r="B329" s="40" t="s">
        <v>260</v>
      </c>
      <c r="C329" s="41"/>
      <c r="D329" s="41"/>
      <c r="E329" s="41" t="s">
        <v>551</v>
      </c>
      <c r="F329" s="46"/>
      <c r="G329" s="41"/>
      <c r="H329" s="19"/>
    </row>
    <row r="330" spans="1:8">
      <c r="A330" s="36"/>
      <c r="B330" t="s">
        <v>273</v>
      </c>
      <c r="D330">
        <v>150</v>
      </c>
      <c r="E330" s="41" t="s">
        <v>551</v>
      </c>
      <c r="F330" s="46"/>
      <c r="G330" s="41"/>
      <c r="H330" s="19"/>
    </row>
    <row r="331" spans="1:8" ht="15.75" thickBot="1">
      <c r="A331" s="16" t="s">
        <v>537</v>
      </c>
      <c r="B331" s="34" t="s">
        <v>565</v>
      </c>
      <c r="C331" s="37"/>
      <c r="D331" s="42">
        <v>1686</v>
      </c>
      <c r="E331" s="41" t="s">
        <v>551</v>
      </c>
      <c r="F331" s="46"/>
      <c r="G331" s="41"/>
      <c r="H331" s="19"/>
    </row>
    <row r="332" spans="1:8">
      <c r="A332" s="36"/>
      <c r="B332" s="40" t="s">
        <v>503</v>
      </c>
      <c r="C332" s="41"/>
      <c r="D332" s="41">
        <v>124.5</v>
      </c>
      <c r="E332" s="41" t="s">
        <v>551</v>
      </c>
      <c r="F332" s="46"/>
      <c r="G332" s="41"/>
      <c r="H332" s="20"/>
    </row>
    <row r="333" spans="1:8">
      <c r="A333" s="33"/>
      <c r="B333" s="3"/>
      <c r="C333" s="3"/>
      <c r="D333" s="45">
        <f>SUM(D2:D332)</f>
        <v>1199911.8400000001</v>
      </c>
      <c r="E333" s="33"/>
      <c r="H333" s="33"/>
    </row>
  </sheetData>
  <pageMargins left="0.7" right="0.7" top="0.75" bottom="0.75" header="0.3" footer="0.3"/>
  <pageSetup paperSize="9" orientation="portrait" horizontalDpi="0" verticalDpi="0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sqref="A1:D1"/>
    </sheetView>
  </sheetViews>
  <sheetFormatPr defaultRowHeight="15"/>
  <cols>
    <col min="1" max="1" width="30.5703125" customWidth="1"/>
    <col min="3" max="3" width="9.5703125" customWidth="1"/>
    <col min="4" max="4" width="10.5703125" customWidth="1"/>
  </cols>
  <sheetData>
    <row r="1" spans="1:4">
      <c r="A1" s="4" t="s">
        <v>374</v>
      </c>
      <c r="B1" t="s">
        <v>242</v>
      </c>
      <c r="C1" t="s">
        <v>157</v>
      </c>
      <c r="D1" t="s">
        <v>243</v>
      </c>
    </row>
    <row r="2" spans="1:4">
      <c r="A2" s="1" t="s">
        <v>88</v>
      </c>
      <c r="B2" t="s">
        <v>376</v>
      </c>
      <c r="D2">
        <v>20000</v>
      </c>
    </row>
    <row r="3" spans="1:4">
      <c r="A3" s="1" t="s">
        <v>401</v>
      </c>
      <c r="B3" t="s">
        <v>395</v>
      </c>
      <c r="D3">
        <v>438.12</v>
      </c>
    </row>
    <row r="4" spans="1:4">
      <c r="A4" s="1" t="s">
        <v>88</v>
      </c>
      <c r="B4" t="s">
        <v>381</v>
      </c>
      <c r="D4">
        <v>10000</v>
      </c>
    </row>
    <row r="5" spans="1:4">
      <c r="A5" s="1" t="s">
        <v>88</v>
      </c>
      <c r="B5" t="s">
        <v>378</v>
      </c>
      <c r="D5">
        <v>16000</v>
      </c>
    </row>
    <row r="6" spans="1:4">
      <c r="A6" s="1" t="s">
        <v>400</v>
      </c>
      <c r="B6" t="s">
        <v>385</v>
      </c>
      <c r="D6">
        <v>85000</v>
      </c>
    </row>
    <row r="7" spans="1:4">
      <c r="A7" s="1" t="s">
        <v>401</v>
      </c>
      <c r="B7" t="s">
        <v>392</v>
      </c>
      <c r="D7">
        <v>3331</v>
      </c>
    </row>
    <row r="8" spans="1:4">
      <c r="A8" s="1" t="s">
        <v>88</v>
      </c>
      <c r="B8" t="s">
        <v>379</v>
      </c>
      <c r="D8">
        <v>5000</v>
      </c>
    </row>
    <row r="9" spans="1:4">
      <c r="A9" s="1" t="s">
        <v>401</v>
      </c>
      <c r="B9" t="s">
        <v>396</v>
      </c>
      <c r="D9">
        <v>274</v>
      </c>
    </row>
    <row r="10" spans="1:4">
      <c r="A10" s="1" t="s">
        <v>401</v>
      </c>
      <c r="B10" t="s">
        <v>397</v>
      </c>
      <c r="D10">
        <v>50</v>
      </c>
    </row>
    <row r="11" spans="1:4">
      <c r="A11" s="1" t="s">
        <v>398</v>
      </c>
      <c r="B11" t="s">
        <v>383</v>
      </c>
      <c r="D11">
        <v>2000</v>
      </c>
    </row>
    <row r="12" spans="1:4">
      <c r="A12" s="1" t="s">
        <v>400</v>
      </c>
      <c r="B12" t="s">
        <v>386</v>
      </c>
      <c r="D12">
        <v>5000</v>
      </c>
    </row>
    <row r="13" spans="1:4">
      <c r="A13" s="1" t="s">
        <v>401</v>
      </c>
      <c r="B13" t="s">
        <v>394</v>
      </c>
      <c r="D13">
        <v>998.52</v>
      </c>
    </row>
    <row r="14" spans="1:4">
      <c r="A14" s="1" t="s">
        <v>88</v>
      </c>
      <c r="B14" t="s">
        <v>380</v>
      </c>
      <c r="D14">
        <v>3000</v>
      </c>
    </row>
    <row r="15" spans="1:4">
      <c r="A15" s="1" t="s">
        <v>88</v>
      </c>
      <c r="B15" t="s">
        <v>311</v>
      </c>
      <c r="D15">
        <v>15000</v>
      </c>
    </row>
    <row r="16" spans="1:4">
      <c r="A16" s="1" t="s">
        <v>399</v>
      </c>
      <c r="B16" t="s">
        <v>384</v>
      </c>
      <c r="D16">
        <v>200</v>
      </c>
    </row>
    <row r="17" spans="1:4">
      <c r="A17" s="1" t="s">
        <v>401</v>
      </c>
      <c r="B17" t="s">
        <v>389</v>
      </c>
      <c r="D17">
        <v>8500</v>
      </c>
    </row>
    <row r="18" spans="1:4">
      <c r="A18" s="1" t="s">
        <v>401</v>
      </c>
      <c r="B18" t="s">
        <v>387</v>
      </c>
      <c r="D18" s="5">
        <v>191562</v>
      </c>
    </row>
    <row r="19" spans="1:4">
      <c r="A19" s="1" t="s">
        <v>401</v>
      </c>
      <c r="B19" t="s">
        <v>391</v>
      </c>
      <c r="D19">
        <v>5000</v>
      </c>
    </row>
    <row r="20" spans="1:4">
      <c r="A20" s="1" t="s">
        <v>401</v>
      </c>
      <c r="B20" t="s">
        <v>388</v>
      </c>
      <c r="D20" s="2">
        <v>33271.51</v>
      </c>
    </row>
    <row r="21" spans="1:4">
      <c r="A21" s="1" t="s">
        <v>88</v>
      </c>
      <c r="B21" t="s">
        <v>382</v>
      </c>
      <c r="D21">
        <v>3240</v>
      </c>
    </row>
    <row r="22" spans="1:4">
      <c r="A22" s="1" t="s">
        <v>401</v>
      </c>
      <c r="B22" t="s">
        <v>390</v>
      </c>
      <c r="D22">
        <v>7000</v>
      </c>
    </row>
    <row r="23" spans="1:4">
      <c r="A23" s="1" t="s">
        <v>88</v>
      </c>
      <c r="B23" t="s">
        <v>375</v>
      </c>
      <c r="D23">
        <v>15000</v>
      </c>
    </row>
    <row r="24" spans="1:4">
      <c r="A24" s="1" t="s">
        <v>88</v>
      </c>
      <c r="B24" t="s">
        <v>377</v>
      </c>
      <c r="D24">
        <v>7500</v>
      </c>
    </row>
    <row r="25" spans="1:4">
      <c r="A25" s="1" t="s">
        <v>401</v>
      </c>
      <c r="B25" t="s">
        <v>393</v>
      </c>
      <c r="D25">
        <v>1000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D7"/>
  <sheetViews>
    <sheetView workbookViewId="0"/>
  </sheetViews>
  <sheetFormatPr defaultRowHeight="15"/>
  <cols>
    <col min="1" max="1" width="19.140625" customWidth="1"/>
  </cols>
  <sheetData>
    <row r="1" spans="1:4">
      <c r="A1" s="4" t="s">
        <v>402</v>
      </c>
      <c r="B1" s="6" t="s">
        <v>242</v>
      </c>
      <c r="C1" s="6" t="s">
        <v>157</v>
      </c>
      <c r="D1" s="7" t="s">
        <v>243</v>
      </c>
    </row>
    <row r="2" spans="1:4">
      <c r="A2" s="1" t="s">
        <v>88</v>
      </c>
      <c r="B2" t="s">
        <v>403</v>
      </c>
      <c r="D2">
        <v>4000</v>
      </c>
    </row>
    <row r="3" spans="1:4">
      <c r="A3" s="1" t="s">
        <v>88</v>
      </c>
      <c r="B3" t="s">
        <v>404</v>
      </c>
      <c r="D3">
        <v>1500</v>
      </c>
    </row>
    <row r="4" spans="1:4">
      <c r="A4" s="1" t="s">
        <v>88</v>
      </c>
      <c r="B4" t="s">
        <v>377</v>
      </c>
      <c r="D4">
        <v>7541</v>
      </c>
    </row>
    <row r="5" spans="1:4">
      <c r="A5" s="1" t="s">
        <v>88</v>
      </c>
      <c r="B5" t="s">
        <v>405</v>
      </c>
      <c r="D5">
        <v>1334</v>
      </c>
    </row>
    <row r="6" spans="1:4">
      <c r="A6" s="1" t="s">
        <v>88</v>
      </c>
      <c r="B6" t="s">
        <v>406</v>
      </c>
      <c r="D6">
        <v>10166</v>
      </c>
    </row>
    <row r="7" spans="1:4">
      <c r="A7" s="1" t="s">
        <v>399</v>
      </c>
      <c r="B7" t="s">
        <v>407</v>
      </c>
      <c r="D7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I22" sqref="I22"/>
    </sheetView>
  </sheetViews>
  <sheetFormatPr defaultRowHeight="15"/>
  <cols>
    <col min="1" max="1" width="18.85546875" customWidth="1"/>
    <col min="2" max="2" width="12.5703125" customWidth="1"/>
    <col min="3" max="4" width="9.5703125" customWidth="1"/>
    <col min="5" max="5" width="10.7109375" customWidth="1"/>
  </cols>
  <sheetData>
    <row r="1" spans="1:5">
      <c r="A1" t="s">
        <v>435</v>
      </c>
      <c r="B1" t="s">
        <v>436</v>
      </c>
      <c r="C1" t="s">
        <v>157</v>
      </c>
      <c r="D1" t="s">
        <v>437</v>
      </c>
      <c r="E1" t="s">
        <v>150</v>
      </c>
    </row>
    <row r="2" spans="1:5">
      <c r="A2" s="1" t="s">
        <v>88</v>
      </c>
      <c r="B2" t="s">
        <v>408</v>
      </c>
      <c r="E2">
        <v>31500</v>
      </c>
    </row>
    <row r="3" spans="1:5">
      <c r="A3" s="1" t="s">
        <v>88</v>
      </c>
      <c r="B3" t="s">
        <v>409</v>
      </c>
      <c r="E3">
        <v>21000</v>
      </c>
    </row>
    <row r="4" spans="1:5">
      <c r="A4" s="1" t="s">
        <v>88</v>
      </c>
      <c r="B4" t="s">
        <v>410</v>
      </c>
      <c r="E4">
        <v>110000</v>
      </c>
    </row>
    <row r="5" spans="1:5">
      <c r="A5" s="1" t="s">
        <v>88</v>
      </c>
      <c r="B5" t="s">
        <v>411</v>
      </c>
      <c r="E5">
        <v>17500</v>
      </c>
    </row>
    <row r="6" spans="1:5">
      <c r="A6" s="1" t="s">
        <v>88</v>
      </c>
      <c r="B6" t="s">
        <v>412</v>
      </c>
      <c r="E6">
        <v>57000</v>
      </c>
    </row>
    <row r="7" spans="1:5">
      <c r="A7" s="1" t="s">
        <v>88</v>
      </c>
      <c r="B7" t="s">
        <v>413</v>
      </c>
      <c r="E7">
        <v>10000</v>
      </c>
    </row>
    <row r="8" spans="1:5">
      <c r="A8" s="1" t="s">
        <v>88</v>
      </c>
      <c r="B8" t="s">
        <v>414</v>
      </c>
      <c r="E8">
        <v>4994.32</v>
      </c>
    </row>
    <row r="9" spans="1:5">
      <c r="A9" s="1" t="s">
        <v>88</v>
      </c>
      <c r="B9" t="s">
        <v>415</v>
      </c>
      <c r="E9">
        <v>15000</v>
      </c>
    </row>
    <row r="10" spans="1:5">
      <c r="A10" s="1" t="s">
        <v>88</v>
      </c>
      <c r="B10" t="s">
        <v>416</v>
      </c>
      <c r="E10">
        <v>9993.6</v>
      </c>
    </row>
    <row r="11" spans="1:5">
      <c r="A11" s="1" t="s">
        <v>88</v>
      </c>
      <c r="B11" t="s">
        <v>417</v>
      </c>
      <c r="E11">
        <v>30000</v>
      </c>
    </row>
    <row r="12" spans="1:5">
      <c r="A12" s="1" t="s">
        <v>88</v>
      </c>
      <c r="B12" t="s">
        <v>418</v>
      </c>
      <c r="E12">
        <v>5000</v>
      </c>
    </row>
    <row r="13" spans="1:5">
      <c r="A13" s="1" t="s">
        <v>88</v>
      </c>
      <c r="B13" t="s">
        <v>419</v>
      </c>
      <c r="E13">
        <v>2990</v>
      </c>
    </row>
    <row r="14" spans="1:5">
      <c r="A14" s="1" t="s">
        <v>88</v>
      </c>
      <c r="B14" t="s">
        <v>420</v>
      </c>
      <c r="E14">
        <v>11100</v>
      </c>
    </row>
    <row r="15" spans="1:5">
      <c r="A15" s="1" t="s">
        <v>88</v>
      </c>
      <c r="B15" t="s">
        <v>421</v>
      </c>
      <c r="E15">
        <v>14500</v>
      </c>
    </row>
    <row r="16" spans="1:5">
      <c r="A16" s="1" t="s">
        <v>88</v>
      </c>
      <c r="B16" t="s">
        <v>422</v>
      </c>
      <c r="E16">
        <v>27950</v>
      </c>
    </row>
    <row r="17" spans="1:5">
      <c r="A17" s="1" t="s">
        <v>88</v>
      </c>
      <c r="B17" t="s">
        <v>423</v>
      </c>
      <c r="E17">
        <v>10000</v>
      </c>
    </row>
    <row r="18" spans="1:5">
      <c r="A18" s="1" t="s">
        <v>88</v>
      </c>
      <c r="B18" t="s">
        <v>424</v>
      </c>
      <c r="E18">
        <v>10000</v>
      </c>
    </row>
    <row r="19" spans="1:5">
      <c r="A19" s="1" t="s">
        <v>88</v>
      </c>
      <c r="B19" t="s">
        <v>425</v>
      </c>
      <c r="E19">
        <v>7000</v>
      </c>
    </row>
    <row r="20" spans="1:5">
      <c r="A20" s="1" t="s">
        <v>88</v>
      </c>
      <c r="B20" t="s">
        <v>426</v>
      </c>
      <c r="E20">
        <v>6000</v>
      </c>
    </row>
    <row r="21" spans="1:5">
      <c r="A21" s="1" t="s">
        <v>88</v>
      </c>
      <c r="B21" t="s">
        <v>427</v>
      </c>
      <c r="E21">
        <v>5000</v>
      </c>
    </row>
    <row r="22" spans="1:5">
      <c r="A22" s="1" t="s">
        <v>88</v>
      </c>
      <c r="B22" t="s">
        <v>428</v>
      </c>
      <c r="E22">
        <v>20000</v>
      </c>
    </row>
    <row r="23" spans="1:5">
      <c r="A23" s="1" t="s">
        <v>88</v>
      </c>
      <c r="B23" t="s">
        <v>429</v>
      </c>
      <c r="E23">
        <v>2000</v>
      </c>
    </row>
    <row r="24" spans="1:5">
      <c r="A24" s="1" t="s">
        <v>88</v>
      </c>
      <c r="B24" t="s">
        <v>430</v>
      </c>
      <c r="E24">
        <v>5000</v>
      </c>
    </row>
    <row r="25" spans="1:5">
      <c r="A25" s="1" t="s">
        <v>88</v>
      </c>
      <c r="B25" t="s">
        <v>431</v>
      </c>
      <c r="E25">
        <v>3000</v>
      </c>
    </row>
    <row r="26" spans="1:5">
      <c r="A26" s="1" t="s">
        <v>88</v>
      </c>
      <c r="B26" t="s">
        <v>432</v>
      </c>
      <c r="E26">
        <v>3000</v>
      </c>
    </row>
    <row r="27" spans="1:5">
      <c r="A27" s="1" t="s">
        <v>88</v>
      </c>
      <c r="B27" t="s">
        <v>433</v>
      </c>
      <c r="E27">
        <v>1500</v>
      </c>
    </row>
    <row r="28" spans="1:5">
      <c r="A28" s="1" t="s">
        <v>88</v>
      </c>
      <c r="B28" t="s">
        <v>434</v>
      </c>
      <c r="E28">
        <v>1500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sqref="A1:D1"/>
    </sheetView>
  </sheetViews>
  <sheetFormatPr defaultRowHeight="15"/>
  <cols>
    <col min="1" max="1" width="22.7109375" customWidth="1"/>
    <col min="2" max="2" width="17.85546875" customWidth="1"/>
  </cols>
  <sheetData>
    <row r="1" spans="1:4">
      <c r="A1" s="4" t="s">
        <v>438</v>
      </c>
      <c r="B1" s="6" t="s">
        <v>149</v>
      </c>
      <c r="C1" s="6" t="s">
        <v>240</v>
      </c>
      <c r="D1" s="7" t="s">
        <v>150</v>
      </c>
    </row>
    <row r="2" spans="1:4">
      <c r="A2" s="1" t="s">
        <v>457</v>
      </c>
      <c r="B2" t="s">
        <v>439</v>
      </c>
      <c r="D2">
        <v>17500</v>
      </c>
    </row>
    <row r="3" spans="1:4">
      <c r="A3" s="1" t="s">
        <v>457</v>
      </c>
      <c r="B3" t="s">
        <v>440</v>
      </c>
      <c r="D3">
        <v>3000</v>
      </c>
    </row>
    <row r="4" spans="1:4">
      <c r="A4" s="1" t="s">
        <v>457</v>
      </c>
      <c r="B4" t="s">
        <v>441</v>
      </c>
      <c r="D4">
        <v>2280</v>
      </c>
    </row>
    <row r="5" spans="1:4">
      <c r="A5" s="1" t="s">
        <v>457</v>
      </c>
      <c r="B5" t="s">
        <v>442</v>
      </c>
      <c r="D5">
        <v>700</v>
      </c>
    </row>
    <row r="6" spans="1:4">
      <c r="A6" s="1" t="s">
        <v>457</v>
      </c>
      <c r="B6" t="s">
        <v>443</v>
      </c>
      <c r="D6">
        <v>1000</v>
      </c>
    </row>
    <row r="7" spans="1:4">
      <c r="A7" s="1" t="s">
        <v>457</v>
      </c>
      <c r="B7" t="s">
        <v>443</v>
      </c>
      <c r="D7">
        <v>100</v>
      </c>
    </row>
    <row r="8" spans="1:4">
      <c r="A8" s="1" t="s">
        <v>457</v>
      </c>
      <c r="B8" t="s">
        <v>444</v>
      </c>
      <c r="D8">
        <v>2700</v>
      </c>
    </row>
    <row r="9" spans="1:4">
      <c r="A9" s="1" t="s">
        <v>457</v>
      </c>
      <c r="B9" t="s">
        <v>445</v>
      </c>
      <c r="D9">
        <v>1000</v>
      </c>
    </row>
    <row r="10" spans="1:4">
      <c r="A10" s="1" t="s">
        <v>457</v>
      </c>
      <c r="B10" t="s">
        <v>446</v>
      </c>
      <c r="D10">
        <v>400</v>
      </c>
    </row>
    <row r="11" spans="1:4">
      <c r="A11" s="1" t="s">
        <v>457</v>
      </c>
      <c r="B11" t="s">
        <v>447</v>
      </c>
      <c r="D11">
        <v>110</v>
      </c>
    </row>
    <row r="12" spans="1:4">
      <c r="A12" s="1" t="s">
        <v>457</v>
      </c>
      <c r="B12" t="s">
        <v>448</v>
      </c>
      <c r="D12">
        <v>500</v>
      </c>
    </row>
    <row r="13" spans="1:4">
      <c r="A13" s="1" t="s">
        <v>457</v>
      </c>
      <c r="B13" t="s">
        <v>449</v>
      </c>
      <c r="D13">
        <v>500</v>
      </c>
    </row>
    <row r="14" spans="1:4">
      <c r="A14" s="1" t="s">
        <v>457</v>
      </c>
      <c r="B14" t="s">
        <v>450</v>
      </c>
      <c r="D14">
        <v>150</v>
      </c>
    </row>
    <row r="15" spans="1:4">
      <c r="A15" s="1" t="s">
        <v>457</v>
      </c>
      <c r="B15" t="s">
        <v>451</v>
      </c>
      <c r="D15">
        <v>66</v>
      </c>
    </row>
    <row r="16" spans="1:4">
      <c r="A16" s="1" t="s">
        <v>457</v>
      </c>
      <c r="B16" t="s">
        <v>452</v>
      </c>
      <c r="D16">
        <v>1000</v>
      </c>
    </row>
    <row r="17" spans="1:4">
      <c r="A17" s="1" t="s">
        <v>457</v>
      </c>
      <c r="B17" t="s">
        <v>453</v>
      </c>
      <c r="D17">
        <v>375</v>
      </c>
    </row>
    <row r="18" spans="1:4">
      <c r="A18" s="1" t="s">
        <v>457</v>
      </c>
      <c r="B18" t="s">
        <v>454</v>
      </c>
      <c r="D18">
        <v>270</v>
      </c>
    </row>
    <row r="19" spans="1:4">
      <c r="A19" s="1" t="s">
        <v>457</v>
      </c>
      <c r="B19" t="s">
        <v>455</v>
      </c>
      <c r="D19">
        <v>160</v>
      </c>
    </row>
    <row r="20" spans="1:4">
      <c r="A20" s="1" t="s">
        <v>457</v>
      </c>
      <c r="B20" t="s">
        <v>456</v>
      </c>
      <c r="D20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F15" sqref="F15"/>
    </sheetView>
  </sheetViews>
  <sheetFormatPr defaultRowHeight="15"/>
  <cols>
    <col min="1" max="1" width="33" customWidth="1"/>
    <col min="4" max="4" width="10.7109375" customWidth="1"/>
  </cols>
  <sheetData>
    <row r="1" spans="1:4">
      <c r="A1" s="8" t="s">
        <v>486</v>
      </c>
      <c r="B1" s="9" t="s">
        <v>149</v>
      </c>
      <c r="C1" s="9" t="s">
        <v>240</v>
      </c>
      <c r="D1" s="10" t="s">
        <v>150</v>
      </c>
    </row>
    <row r="2" spans="1:4">
      <c r="A2" s="1" t="s">
        <v>457</v>
      </c>
      <c r="B2" t="s">
        <v>485</v>
      </c>
      <c r="D2">
        <v>30</v>
      </c>
    </row>
    <row r="3" spans="1:4">
      <c r="A3" s="1" t="s">
        <v>457</v>
      </c>
      <c r="B3" t="s">
        <v>458</v>
      </c>
      <c r="D3">
        <v>360</v>
      </c>
    </row>
    <row r="4" spans="1:4">
      <c r="A4" s="1" t="s">
        <v>457</v>
      </c>
      <c r="B4" t="s">
        <v>459</v>
      </c>
      <c r="D4">
        <v>50</v>
      </c>
    </row>
    <row r="5" spans="1:4">
      <c r="A5" s="1" t="s">
        <v>457</v>
      </c>
      <c r="B5" t="s">
        <v>460</v>
      </c>
      <c r="D5">
        <v>264</v>
      </c>
    </row>
    <row r="6" spans="1:4">
      <c r="A6" s="1" t="s">
        <v>457</v>
      </c>
      <c r="B6" t="s">
        <v>461</v>
      </c>
      <c r="D6">
        <v>15</v>
      </c>
    </row>
    <row r="7" spans="1:4">
      <c r="A7" s="1" t="s">
        <v>457</v>
      </c>
      <c r="B7" t="s">
        <v>462</v>
      </c>
      <c r="D7">
        <v>40</v>
      </c>
    </row>
    <row r="8" spans="1:4">
      <c r="A8" s="1" t="s">
        <v>457</v>
      </c>
      <c r="B8" t="s">
        <v>463</v>
      </c>
      <c r="D8">
        <v>50</v>
      </c>
    </row>
    <row r="9" spans="1:4">
      <c r="A9" s="1" t="s">
        <v>457</v>
      </c>
      <c r="B9" t="s">
        <v>464</v>
      </c>
      <c r="D9">
        <v>45</v>
      </c>
    </row>
    <row r="10" spans="1:4">
      <c r="A10" s="1" t="s">
        <v>457</v>
      </c>
      <c r="B10" t="s">
        <v>465</v>
      </c>
      <c r="D10">
        <v>20</v>
      </c>
    </row>
    <row r="11" spans="1:4">
      <c r="A11" s="1" t="s">
        <v>457</v>
      </c>
      <c r="B11" t="s">
        <v>466</v>
      </c>
      <c r="D11">
        <v>130</v>
      </c>
    </row>
    <row r="12" spans="1:4">
      <c r="A12" s="1" t="s">
        <v>457</v>
      </c>
      <c r="B12" t="s">
        <v>467</v>
      </c>
      <c r="D12">
        <v>207</v>
      </c>
    </row>
    <row r="13" spans="1:4">
      <c r="A13" s="1" t="s">
        <v>457</v>
      </c>
      <c r="B13" t="s">
        <v>468</v>
      </c>
      <c r="D13">
        <v>10</v>
      </c>
    </row>
    <row r="14" spans="1:4">
      <c r="A14" s="1" t="s">
        <v>457</v>
      </c>
      <c r="B14" t="s">
        <v>469</v>
      </c>
      <c r="D14">
        <v>100</v>
      </c>
    </row>
    <row r="15" spans="1:4">
      <c r="A15" s="1" t="s">
        <v>457</v>
      </c>
      <c r="B15" t="s">
        <v>444</v>
      </c>
      <c r="D15">
        <v>50</v>
      </c>
    </row>
    <row r="16" spans="1:4">
      <c r="A16" s="1" t="s">
        <v>457</v>
      </c>
      <c r="B16" t="s">
        <v>444</v>
      </c>
      <c r="D16">
        <v>200</v>
      </c>
    </row>
    <row r="17" spans="1:4">
      <c r="A17" s="1" t="s">
        <v>457</v>
      </c>
      <c r="B17" t="s">
        <v>444</v>
      </c>
      <c r="D17">
        <v>400</v>
      </c>
    </row>
    <row r="18" spans="1:4">
      <c r="A18" s="1" t="s">
        <v>457</v>
      </c>
      <c r="B18" t="s">
        <v>444</v>
      </c>
      <c r="D18">
        <v>53</v>
      </c>
    </row>
    <row r="19" spans="1:4">
      <c r="A19" s="1" t="s">
        <v>457</v>
      </c>
      <c r="B19" t="s">
        <v>470</v>
      </c>
      <c r="D19">
        <v>250</v>
      </c>
    </row>
    <row r="20" spans="1:4">
      <c r="A20" s="1" t="s">
        <v>457</v>
      </c>
      <c r="B20" t="s">
        <v>471</v>
      </c>
      <c r="D20">
        <v>120</v>
      </c>
    </row>
    <row r="21" spans="1:4">
      <c r="A21" s="1" t="s">
        <v>457</v>
      </c>
      <c r="B21" t="s">
        <v>472</v>
      </c>
      <c r="D21">
        <v>45</v>
      </c>
    </row>
    <row r="22" spans="1:4">
      <c r="A22" s="1" t="s">
        <v>457</v>
      </c>
      <c r="B22" t="s">
        <v>473</v>
      </c>
      <c r="D22">
        <v>150</v>
      </c>
    </row>
    <row r="23" spans="1:4">
      <c r="A23" s="1" t="s">
        <v>457</v>
      </c>
      <c r="B23" t="s">
        <v>474</v>
      </c>
      <c r="D23">
        <v>70</v>
      </c>
    </row>
    <row r="24" spans="1:4">
      <c r="A24" s="1" t="s">
        <v>457</v>
      </c>
      <c r="B24" t="s">
        <v>475</v>
      </c>
    </row>
    <row r="25" spans="1:4">
      <c r="A25" s="1" t="s">
        <v>457</v>
      </c>
      <c r="B25" t="s">
        <v>476</v>
      </c>
      <c r="D25">
        <v>30</v>
      </c>
    </row>
    <row r="26" spans="1:4">
      <c r="A26" s="1" t="s">
        <v>457</v>
      </c>
      <c r="B26" t="s">
        <v>477</v>
      </c>
      <c r="D26">
        <v>500</v>
      </c>
    </row>
    <row r="27" spans="1:4">
      <c r="A27" s="1" t="s">
        <v>457</v>
      </c>
      <c r="B27" t="s">
        <v>478</v>
      </c>
      <c r="D27">
        <v>40</v>
      </c>
    </row>
    <row r="28" spans="1:4">
      <c r="A28" s="1" t="s">
        <v>457</v>
      </c>
      <c r="B28" t="s">
        <v>479</v>
      </c>
      <c r="D28">
        <v>300</v>
      </c>
    </row>
    <row r="29" spans="1:4">
      <c r="A29" s="1" t="s">
        <v>457</v>
      </c>
      <c r="B29" t="s">
        <v>480</v>
      </c>
      <c r="D29">
        <v>20</v>
      </c>
    </row>
    <row r="30" spans="1:4">
      <c r="A30" s="1" t="s">
        <v>457</v>
      </c>
      <c r="B30" t="s">
        <v>442</v>
      </c>
      <c r="D30">
        <v>1000</v>
      </c>
    </row>
    <row r="31" spans="1:4">
      <c r="A31" s="1" t="s">
        <v>457</v>
      </c>
      <c r="B31" t="s">
        <v>481</v>
      </c>
      <c r="D31">
        <v>20</v>
      </c>
    </row>
    <row r="32" spans="1:4">
      <c r="A32" s="1" t="s">
        <v>457</v>
      </c>
      <c r="B32" t="s">
        <v>482</v>
      </c>
      <c r="D32">
        <v>24</v>
      </c>
    </row>
    <row r="33" spans="1:4">
      <c r="A33" s="1" t="s">
        <v>457</v>
      </c>
      <c r="B33" t="s">
        <v>483</v>
      </c>
      <c r="D33">
        <v>15000</v>
      </c>
    </row>
    <row r="34" spans="1:4">
      <c r="A34" s="1" t="s">
        <v>457</v>
      </c>
      <c r="B34" t="s">
        <v>452</v>
      </c>
      <c r="D34">
        <v>60</v>
      </c>
    </row>
    <row r="35" spans="1:4">
      <c r="A35" s="1" t="s">
        <v>457</v>
      </c>
      <c r="B35" t="s">
        <v>484</v>
      </c>
      <c r="D35">
        <v>700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B9" sqref="B9"/>
    </sheetView>
  </sheetViews>
  <sheetFormatPr defaultRowHeight="15"/>
  <sheetData>
    <row r="2" spans="1:4">
      <c r="A2" t="s">
        <v>494</v>
      </c>
      <c r="B2" t="s">
        <v>487</v>
      </c>
      <c r="D2" s="11">
        <v>8371</v>
      </c>
    </row>
    <row r="3" spans="1:4">
      <c r="A3" t="s">
        <v>494</v>
      </c>
      <c r="B3" t="s">
        <v>488</v>
      </c>
      <c r="D3">
        <v>450</v>
      </c>
    </row>
    <row r="4" spans="1:4">
      <c r="A4" t="s">
        <v>494</v>
      </c>
      <c r="B4" t="s">
        <v>489</v>
      </c>
      <c r="D4">
        <v>200</v>
      </c>
    </row>
    <row r="5" spans="1:4">
      <c r="A5" t="s">
        <v>494</v>
      </c>
      <c r="B5" t="s">
        <v>490</v>
      </c>
      <c r="D5">
        <v>1615</v>
      </c>
    </row>
    <row r="6" spans="1:4">
      <c r="A6" t="s">
        <v>494</v>
      </c>
      <c r="B6" t="s">
        <v>491</v>
      </c>
      <c r="D6">
        <v>2000</v>
      </c>
    </row>
    <row r="7" spans="1:4">
      <c r="A7" t="s">
        <v>494</v>
      </c>
      <c r="B7" t="s">
        <v>492</v>
      </c>
      <c r="D7">
        <v>400</v>
      </c>
    </row>
    <row r="8" spans="1:4">
      <c r="A8" t="s">
        <v>494</v>
      </c>
      <c r="B8" t="s">
        <v>493</v>
      </c>
      <c r="D8">
        <v>500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9</vt:i4>
      </vt:variant>
    </vt:vector>
  </HeadingPairs>
  <TitlesOfParts>
    <vt:vector size="9" baseType="lpstr">
      <vt:lpstr>nemocnice finančný</vt:lpstr>
      <vt:lpstr>nemocnice nefinančný</vt:lpstr>
      <vt:lpstr>nadácie finančný</vt:lpstr>
      <vt:lpstr>nadácie nefinančný</vt:lpstr>
      <vt:lpstr>koho nadácie podporili</vt:lpstr>
      <vt:lpstr>pac.org finančné</vt:lpstr>
      <vt:lpstr>pac.org nefinančné</vt:lpstr>
      <vt:lpstr>Hárok5</vt:lpstr>
      <vt:lpstr>Hárok1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paldo</dc:creator>
  <cp:lastModifiedBy>TIS</cp:lastModifiedBy>
  <dcterms:created xsi:type="dcterms:W3CDTF">2013-04-11T14:35:09Z</dcterms:created>
  <dcterms:modified xsi:type="dcterms:W3CDTF">2013-04-22T15:51:45Z</dcterms:modified>
</cp:coreProperties>
</file>