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6975"/>
  </bookViews>
  <sheets>
    <sheet name="Hárok1" sheetId="1" r:id="rId1"/>
    <sheet name="Hárok2" sheetId="2" r:id="rId2"/>
    <sheet name="Hárok3" sheetId="3" r:id="rId3"/>
  </sheets>
  <calcPr calcId="144525" concurrentCalc="0"/>
  <fileRecoveryPr repairLoad="1"/>
</workbook>
</file>

<file path=xl/calcChain.xml><?xml version="1.0" encoding="utf-8"?>
<calcChain xmlns="http://schemas.openxmlformats.org/spreadsheetml/2006/main">
  <c r="X154" i="1" l="1"/>
  <c r="AD154" i="1"/>
  <c r="V154" i="1"/>
  <c r="Y154" i="1"/>
  <c r="AB154" i="1"/>
  <c r="AC154" i="1"/>
  <c r="Z154" i="1"/>
  <c r="W154" i="1"/>
  <c r="X153" i="1"/>
  <c r="AD153" i="1"/>
  <c r="V153" i="1"/>
  <c r="Y153" i="1"/>
  <c r="AB153" i="1"/>
  <c r="AC153" i="1"/>
  <c r="Z153" i="1"/>
  <c r="W153" i="1"/>
  <c r="X152" i="1"/>
  <c r="AD152" i="1"/>
  <c r="V152" i="1"/>
  <c r="Y152" i="1"/>
  <c r="AB152" i="1"/>
  <c r="AC152" i="1"/>
  <c r="Z152" i="1"/>
  <c r="W152" i="1"/>
  <c r="AD151" i="1"/>
  <c r="P151" i="1"/>
  <c r="V151" i="1"/>
  <c r="Y151" i="1"/>
  <c r="AB151" i="1"/>
  <c r="AC151" i="1"/>
  <c r="Z151" i="1"/>
  <c r="W151" i="1"/>
  <c r="AD150" i="1"/>
  <c r="V150" i="1"/>
  <c r="Y150" i="1"/>
  <c r="AB150" i="1"/>
  <c r="AC150" i="1"/>
  <c r="Z150" i="1"/>
  <c r="W150" i="1"/>
  <c r="X149" i="1"/>
  <c r="AD149" i="1"/>
  <c r="V149" i="1"/>
  <c r="Y149" i="1"/>
  <c r="AB149" i="1"/>
  <c r="AC149" i="1"/>
  <c r="Z149" i="1"/>
  <c r="W149" i="1"/>
  <c r="AD148" i="1"/>
  <c r="V148" i="1"/>
  <c r="Y148" i="1"/>
  <c r="AB148" i="1"/>
  <c r="AC148" i="1"/>
  <c r="Z148" i="1"/>
  <c r="W148" i="1"/>
  <c r="AD147" i="1"/>
  <c r="V147" i="1"/>
  <c r="Y147" i="1"/>
  <c r="AB147" i="1"/>
  <c r="AC147" i="1"/>
  <c r="Z147" i="1"/>
  <c r="W147" i="1"/>
  <c r="AD146" i="1"/>
  <c r="V146" i="1"/>
  <c r="Y146" i="1"/>
  <c r="AB146" i="1"/>
  <c r="AC146" i="1"/>
  <c r="Z146" i="1"/>
  <c r="W146" i="1"/>
  <c r="AD145" i="1"/>
  <c r="V145" i="1"/>
  <c r="Y145" i="1"/>
  <c r="AB145" i="1"/>
  <c r="AC145" i="1"/>
  <c r="Z145" i="1"/>
  <c r="W145" i="1"/>
  <c r="AD144" i="1"/>
  <c r="V144" i="1"/>
  <c r="Y144" i="1"/>
  <c r="AB144" i="1"/>
  <c r="AC144" i="1"/>
  <c r="Z144" i="1"/>
  <c r="W144" i="1"/>
  <c r="AD143" i="1"/>
  <c r="V143" i="1"/>
  <c r="Y143" i="1"/>
  <c r="AB143" i="1"/>
  <c r="AC143" i="1"/>
  <c r="Z143" i="1"/>
  <c r="W143" i="1"/>
  <c r="AD142" i="1"/>
  <c r="V142" i="1"/>
  <c r="Y142" i="1"/>
  <c r="AB142" i="1"/>
  <c r="AC142" i="1"/>
  <c r="Z142" i="1"/>
  <c r="W142" i="1"/>
  <c r="AD141" i="1"/>
  <c r="V141" i="1"/>
  <c r="Y141" i="1"/>
  <c r="AB141" i="1"/>
  <c r="AC141" i="1"/>
  <c r="Z141" i="1"/>
  <c r="W141" i="1"/>
  <c r="AD140" i="1"/>
  <c r="V140" i="1"/>
  <c r="Y140" i="1"/>
  <c r="AB140" i="1"/>
  <c r="AC140" i="1"/>
  <c r="Z140" i="1"/>
  <c r="W140" i="1"/>
  <c r="AD139" i="1"/>
  <c r="V139" i="1"/>
  <c r="Y139" i="1"/>
  <c r="AB139" i="1"/>
  <c r="AC139" i="1"/>
  <c r="Z139" i="1"/>
  <c r="W139" i="1"/>
  <c r="AD138" i="1"/>
  <c r="V138" i="1"/>
  <c r="Y138" i="1"/>
  <c r="AB138" i="1"/>
  <c r="AC138" i="1"/>
  <c r="Z138" i="1"/>
  <c r="W138" i="1"/>
  <c r="AD137" i="1"/>
  <c r="V137" i="1"/>
  <c r="Y137" i="1"/>
  <c r="AB137" i="1"/>
  <c r="AC137" i="1"/>
  <c r="Z137" i="1"/>
  <c r="W137" i="1"/>
  <c r="AD136" i="1"/>
  <c r="V136" i="1"/>
  <c r="Y136" i="1"/>
  <c r="AB136" i="1"/>
  <c r="AC136" i="1"/>
  <c r="Z136" i="1"/>
  <c r="W136" i="1"/>
  <c r="AD135" i="1"/>
  <c r="V135" i="1"/>
  <c r="Y135" i="1"/>
  <c r="AB135" i="1"/>
  <c r="AC135" i="1"/>
  <c r="Z135" i="1"/>
  <c r="W135" i="1"/>
  <c r="AD134" i="1"/>
  <c r="V134" i="1"/>
  <c r="Y134" i="1"/>
  <c r="AB134" i="1"/>
  <c r="AC134" i="1"/>
  <c r="Z134" i="1"/>
  <c r="W134" i="1"/>
  <c r="AD133" i="1"/>
  <c r="V133" i="1"/>
  <c r="Y133" i="1"/>
  <c r="AB133" i="1"/>
  <c r="AC133" i="1"/>
  <c r="Z133" i="1"/>
  <c r="W133" i="1"/>
  <c r="AD132" i="1"/>
  <c r="V132" i="1"/>
  <c r="Y132" i="1"/>
  <c r="AB132" i="1"/>
  <c r="AC132" i="1"/>
  <c r="Z132" i="1"/>
  <c r="W132" i="1"/>
  <c r="AD131" i="1"/>
  <c r="V131" i="1"/>
  <c r="Y131" i="1"/>
  <c r="AB131" i="1"/>
  <c r="AC131" i="1"/>
  <c r="Z131" i="1"/>
  <c r="W131" i="1"/>
  <c r="AD130" i="1"/>
  <c r="V130" i="1"/>
  <c r="Y130" i="1"/>
  <c r="AB130" i="1"/>
  <c r="AC130" i="1"/>
  <c r="Z130" i="1"/>
  <c r="W130" i="1"/>
  <c r="AD129" i="1"/>
  <c r="V129" i="1"/>
  <c r="Y129" i="1"/>
  <c r="AB129" i="1"/>
  <c r="AC129" i="1"/>
  <c r="Z129" i="1"/>
  <c r="W129" i="1"/>
  <c r="AD128" i="1"/>
  <c r="V128" i="1"/>
  <c r="Y128" i="1"/>
  <c r="AB128" i="1"/>
  <c r="AC128" i="1"/>
  <c r="Z128" i="1"/>
  <c r="W128" i="1"/>
  <c r="AD127" i="1"/>
  <c r="V127" i="1"/>
  <c r="Y127" i="1"/>
  <c r="AB127" i="1"/>
  <c r="AC127" i="1"/>
  <c r="Z127" i="1"/>
  <c r="W127" i="1"/>
  <c r="AD126" i="1"/>
  <c r="V126" i="1"/>
  <c r="Y126" i="1"/>
  <c r="AB126" i="1"/>
  <c r="AC126" i="1"/>
  <c r="Z126" i="1"/>
  <c r="W126" i="1"/>
  <c r="AD125" i="1"/>
  <c r="V125" i="1"/>
  <c r="Y125" i="1"/>
  <c r="AB125" i="1"/>
  <c r="AC125" i="1"/>
  <c r="Z125" i="1"/>
  <c r="W125" i="1"/>
  <c r="AD124" i="1"/>
  <c r="V124" i="1"/>
  <c r="Y124" i="1"/>
  <c r="AB124" i="1"/>
  <c r="AC124" i="1"/>
  <c r="Z124" i="1"/>
  <c r="W124" i="1"/>
  <c r="AD123" i="1"/>
  <c r="V123" i="1"/>
  <c r="Y123" i="1"/>
  <c r="AB123" i="1"/>
  <c r="AC123" i="1"/>
  <c r="Z123" i="1"/>
  <c r="W123" i="1"/>
  <c r="AD122" i="1"/>
  <c r="V122" i="1"/>
  <c r="Y122" i="1"/>
  <c r="AB122" i="1"/>
  <c r="AC122" i="1"/>
  <c r="Z122" i="1"/>
  <c r="W122" i="1"/>
  <c r="AD121" i="1"/>
  <c r="V121" i="1"/>
  <c r="Y121" i="1"/>
  <c r="AB121" i="1"/>
  <c r="AC121" i="1"/>
  <c r="Z121" i="1"/>
  <c r="W121" i="1"/>
  <c r="AD120" i="1"/>
  <c r="V120" i="1"/>
  <c r="Y120" i="1"/>
  <c r="AB120" i="1"/>
  <c r="AC120" i="1"/>
  <c r="Z120" i="1"/>
  <c r="W120" i="1"/>
  <c r="AD119" i="1"/>
  <c r="V119" i="1"/>
  <c r="Y119" i="1"/>
  <c r="AB119" i="1"/>
  <c r="AC119" i="1"/>
  <c r="Z119" i="1"/>
  <c r="W119" i="1"/>
  <c r="AD118" i="1"/>
  <c r="V118" i="1"/>
  <c r="Y118" i="1"/>
  <c r="AB118" i="1"/>
  <c r="AC118" i="1"/>
  <c r="Z118" i="1"/>
  <c r="W118" i="1"/>
  <c r="AD117" i="1"/>
  <c r="V117" i="1"/>
  <c r="Y117" i="1"/>
  <c r="AB117" i="1"/>
  <c r="AC117" i="1"/>
  <c r="Z117" i="1"/>
  <c r="W117" i="1"/>
  <c r="AD116" i="1"/>
  <c r="V116" i="1"/>
  <c r="Y116" i="1"/>
  <c r="AB116" i="1"/>
  <c r="AC116" i="1"/>
  <c r="Z116" i="1"/>
  <c r="W116" i="1"/>
  <c r="AD115" i="1"/>
  <c r="V115" i="1"/>
  <c r="Y115" i="1"/>
  <c r="AB115" i="1"/>
  <c r="AC115" i="1"/>
  <c r="Z115" i="1"/>
  <c r="W115" i="1"/>
  <c r="AD114" i="1"/>
  <c r="V114" i="1"/>
  <c r="Y114" i="1"/>
  <c r="AB114" i="1"/>
  <c r="AC114" i="1"/>
  <c r="Z114" i="1"/>
  <c r="W114" i="1"/>
  <c r="AD113" i="1"/>
  <c r="V113" i="1"/>
  <c r="Y113" i="1"/>
  <c r="AB113" i="1"/>
  <c r="AC113" i="1"/>
  <c r="Z113" i="1"/>
  <c r="W113" i="1"/>
  <c r="AD112" i="1"/>
  <c r="V112" i="1"/>
  <c r="Y112" i="1"/>
  <c r="AB112" i="1"/>
  <c r="AC112" i="1"/>
  <c r="Z112" i="1"/>
  <c r="W112" i="1"/>
  <c r="AD111" i="1"/>
  <c r="V111" i="1"/>
  <c r="Y111" i="1"/>
  <c r="AB111" i="1"/>
  <c r="AC111" i="1"/>
  <c r="Z111" i="1"/>
  <c r="W111" i="1"/>
  <c r="AD110" i="1"/>
  <c r="V110" i="1"/>
  <c r="Y110" i="1"/>
  <c r="AB110" i="1"/>
  <c r="AC110" i="1"/>
  <c r="Z110" i="1"/>
  <c r="W110" i="1"/>
  <c r="AD109" i="1"/>
  <c r="V109" i="1"/>
  <c r="Y109" i="1"/>
  <c r="AB109" i="1"/>
  <c r="AC109" i="1"/>
  <c r="Z109" i="1"/>
  <c r="W109" i="1"/>
  <c r="AD108" i="1"/>
  <c r="V108" i="1"/>
  <c r="Y108" i="1"/>
  <c r="AB108" i="1"/>
  <c r="AC108" i="1"/>
  <c r="Z108" i="1"/>
  <c r="W108" i="1"/>
  <c r="AD107" i="1"/>
  <c r="V107" i="1"/>
  <c r="Y107" i="1"/>
  <c r="AB107" i="1"/>
  <c r="AC107" i="1"/>
  <c r="Z107" i="1"/>
  <c r="W107" i="1"/>
  <c r="AD106" i="1"/>
  <c r="V106" i="1"/>
  <c r="Y106" i="1"/>
  <c r="AB106" i="1"/>
  <c r="AC106" i="1"/>
  <c r="Z106" i="1"/>
  <c r="W106" i="1"/>
  <c r="AD105" i="1"/>
  <c r="V105" i="1"/>
  <c r="Y105" i="1"/>
  <c r="AB105" i="1"/>
  <c r="AC105" i="1"/>
  <c r="Z105" i="1"/>
  <c r="W105" i="1"/>
  <c r="AD104" i="1"/>
  <c r="V104" i="1"/>
  <c r="Y104" i="1"/>
  <c r="AB104" i="1"/>
  <c r="AC104" i="1"/>
  <c r="Z104" i="1"/>
  <c r="W104" i="1"/>
  <c r="AD103" i="1"/>
  <c r="V103" i="1"/>
  <c r="Y103" i="1"/>
  <c r="AB103" i="1"/>
  <c r="AC103" i="1"/>
  <c r="Z103" i="1"/>
  <c r="W103" i="1"/>
  <c r="AD102" i="1"/>
  <c r="V102" i="1"/>
  <c r="Y102" i="1"/>
  <c r="AB102" i="1"/>
  <c r="AC102" i="1"/>
  <c r="Z102" i="1"/>
  <c r="W102" i="1"/>
  <c r="AD101" i="1"/>
  <c r="V101" i="1"/>
  <c r="Y101" i="1"/>
  <c r="AB101" i="1"/>
  <c r="AC101" i="1"/>
  <c r="Z101" i="1"/>
  <c r="W101" i="1"/>
  <c r="AD100" i="1"/>
  <c r="V100" i="1"/>
  <c r="Y100" i="1"/>
  <c r="AB100" i="1"/>
  <c r="AC100" i="1"/>
  <c r="Z100" i="1"/>
  <c r="W100" i="1"/>
  <c r="AD99" i="1"/>
  <c r="V99" i="1"/>
  <c r="Y99" i="1"/>
  <c r="AB99" i="1"/>
  <c r="AC99" i="1"/>
  <c r="Z99" i="1"/>
  <c r="W99" i="1"/>
  <c r="AD98" i="1"/>
  <c r="V98" i="1"/>
  <c r="Y98" i="1"/>
  <c r="AB98" i="1"/>
  <c r="AC98" i="1"/>
  <c r="Z98" i="1"/>
  <c r="W98" i="1"/>
  <c r="AD97" i="1"/>
  <c r="V97" i="1"/>
  <c r="Y97" i="1"/>
  <c r="AB97" i="1"/>
  <c r="AC97" i="1"/>
  <c r="Z97" i="1"/>
  <c r="W97" i="1"/>
  <c r="AD96" i="1"/>
  <c r="V96" i="1"/>
  <c r="Y96" i="1"/>
  <c r="AB96" i="1"/>
  <c r="AC96" i="1"/>
  <c r="Z96" i="1"/>
  <c r="W96" i="1"/>
  <c r="AD95" i="1"/>
  <c r="V95" i="1"/>
  <c r="Y95" i="1"/>
  <c r="AB95" i="1"/>
  <c r="AC95" i="1"/>
  <c r="Z95" i="1"/>
  <c r="W95" i="1"/>
  <c r="AD94" i="1"/>
  <c r="V94" i="1"/>
  <c r="Y94" i="1"/>
  <c r="AB94" i="1"/>
  <c r="AC94" i="1"/>
  <c r="Z94" i="1"/>
  <c r="W94" i="1"/>
  <c r="AD93" i="1"/>
  <c r="V93" i="1"/>
  <c r="Y93" i="1"/>
  <c r="AB93" i="1"/>
  <c r="AC93" i="1"/>
  <c r="Z93" i="1"/>
  <c r="W93" i="1"/>
  <c r="AD92" i="1"/>
  <c r="V92" i="1"/>
  <c r="Y92" i="1"/>
  <c r="AB92" i="1"/>
  <c r="AC92" i="1"/>
  <c r="Z92" i="1"/>
  <c r="W92" i="1"/>
  <c r="AD91" i="1"/>
  <c r="V91" i="1"/>
  <c r="Y91" i="1"/>
  <c r="AB91" i="1"/>
  <c r="AC91" i="1"/>
  <c r="Z91" i="1"/>
  <c r="W91" i="1"/>
  <c r="AD90" i="1"/>
  <c r="V90" i="1"/>
  <c r="Y90" i="1"/>
  <c r="AB90" i="1"/>
  <c r="AC90" i="1"/>
  <c r="Z90" i="1"/>
  <c r="W90" i="1"/>
  <c r="AD89" i="1"/>
  <c r="V89" i="1"/>
  <c r="Y89" i="1"/>
  <c r="AB89" i="1"/>
  <c r="AC89" i="1"/>
  <c r="Z89" i="1"/>
  <c r="W89" i="1"/>
  <c r="AD88" i="1"/>
  <c r="V88" i="1"/>
  <c r="Y88" i="1"/>
  <c r="AB88" i="1"/>
  <c r="AC88" i="1"/>
  <c r="Z88" i="1"/>
  <c r="W88" i="1"/>
  <c r="AD87" i="1"/>
  <c r="V87" i="1"/>
  <c r="Y87" i="1"/>
  <c r="AB87" i="1"/>
  <c r="AC87" i="1"/>
  <c r="Z87" i="1"/>
  <c r="W87" i="1"/>
  <c r="AD86" i="1"/>
  <c r="V86" i="1"/>
  <c r="Y86" i="1"/>
  <c r="AB86" i="1"/>
  <c r="AC86" i="1"/>
  <c r="Z86" i="1"/>
  <c r="W86" i="1"/>
  <c r="AD85" i="1"/>
  <c r="V85" i="1"/>
  <c r="Y85" i="1"/>
  <c r="AB85" i="1"/>
  <c r="AC85" i="1"/>
  <c r="Z85" i="1"/>
  <c r="W85" i="1"/>
  <c r="AD84" i="1"/>
  <c r="V84" i="1"/>
  <c r="Y84" i="1"/>
  <c r="AB84" i="1"/>
  <c r="AC84" i="1"/>
  <c r="Z84" i="1"/>
  <c r="W84" i="1"/>
  <c r="AD83" i="1"/>
  <c r="V83" i="1"/>
  <c r="Y83" i="1"/>
  <c r="AB83" i="1"/>
  <c r="AC83" i="1"/>
  <c r="Z83" i="1"/>
  <c r="W83" i="1"/>
  <c r="AD82" i="1"/>
  <c r="V82" i="1"/>
  <c r="Y82" i="1"/>
  <c r="AB82" i="1"/>
  <c r="AC82" i="1"/>
  <c r="Z82" i="1"/>
  <c r="W82" i="1"/>
  <c r="AD81" i="1"/>
  <c r="V81" i="1"/>
  <c r="Y81" i="1"/>
  <c r="AB81" i="1"/>
  <c r="AC81" i="1"/>
  <c r="Z81" i="1"/>
  <c r="W81" i="1"/>
  <c r="AD80" i="1"/>
  <c r="V80" i="1"/>
  <c r="Y80" i="1"/>
  <c r="AB80" i="1"/>
  <c r="AC80" i="1"/>
  <c r="Z80" i="1"/>
  <c r="W80" i="1"/>
  <c r="AD79" i="1"/>
  <c r="V79" i="1"/>
  <c r="Y79" i="1"/>
  <c r="AB79" i="1"/>
  <c r="AC79" i="1"/>
  <c r="Z79" i="1"/>
  <c r="W79" i="1"/>
  <c r="AD78" i="1"/>
  <c r="V78" i="1"/>
  <c r="Y78" i="1"/>
  <c r="AB78" i="1"/>
  <c r="AC78" i="1"/>
  <c r="Z78" i="1"/>
  <c r="W78" i="1"/>
  <c r="AD77" i="1"/>
  <c r="V77" i="1"/>
  <c r="Y77" i="1"/>
  <c r="AB77" i="1"/>
  <c r="AC77" i="1"/>
  <c r="Z77" i="1"/>
  <c r="W77" i="1"/>
  <c r="AD76" i="1"/>
  <c r="V76" i="1"/>
  <c r="Y76" i="1"/>
  <c r="AB76" i="1"/>
  <c r="AC76" i="1"/>
  <c r="Z76" i="1"/>
  <c r="W76" i="1"/>
  <c r="AD75" i="1"/>
  <c r="V75" i="1"/>
  <c r="Y75" i="1"/>
  <c r="AB75" i="1"/>
  <c r="AC75" i="1"/>
  <c r="Z75" i="1"/>
  <c r="W75" i="1"/>
  <c r="AD74" i="1"/>
  <c r="V74" i="1"/>
  <c r="Y74" i="1"/>
  <c r="AB74" i="1"/>
  <c r="AC74" i="1"/>
  <c r="Z74" i="1"/>
  <c r="W74" i="1"/>
  <c r="AD73" i="1"/>
  <c r="V73" i="1"/>
  <c r="Y73" i="1"/>
  <c r="AB73" i="1"/>
  <c r="AC73" i="1"/>
  <c r="Z73" i="1"/>
  <c r="W73" i="1"/>
  <c r="AD72" i="1"/>
  <c r="V72" i="1"/>
  <c r="Y72" i="1"/>
  <c r="AB72" i="1"/>
  <c r="AC72" i="1"/>
  <c r="Z72" i="1"/>
  <c r="W72" i="1"/>
  <c r="AD71" i="1"/>
  <c r="V71" i="1"/>
  <c r="Y71" i="1"/>
  <c r="AB71" i="1"/>
  <c r="AC71" i="1"/>
  <c r="Z71" i="1"/>
  <c r="W71" i="1"/>
  <c r="AD70" i="1"/>
  <c r="V70" i="1"/>
  <c r="Y70" i="1"/>
  <c r="AB70" i="1"/>
  <c r="AC70" i="1"/>
  <c r="Z70" i="1"/>
  <c r="W70" i="1"/>
  <c r="AD69" i="1"/>
  <c r="V69" i="1"/>
  <c r="Y69" i="1"/>
  <c r="AB69" i="1"/>
  <c r="AC69" i="1"/>
  <c r="Z69" i="1"/>
  <c r="W69" i="1"/>
  <c r="AD68" i="1"/>
  <c r="V68" i="1"/>
  <c r="Y68" i="1"/>
  <c r="AB68" i="1"/>
  <c r="AC68" i="1"/>
  <c r="Z68" i="1"/>
  <c r="W68" i="1"/>
  <c r="AD67" i="1"/>
  <c r="V67" i="1"/>
  <c r="Y67" i="1"/>
  <c r="AB67" i="1"/>
  <c r="AC67" i="1"/>
  <c r="Z67" i="1"/>
  <c r="W67" i="1"/>
  <c r="AD66" i="1"/>
  <c r="V66" i="1"/>
  <c r="Y66" i="1"/>
  <c r="AB66" i="1"/>
  <c r="AC66" i="1"/>
  <c r="Z66" i="1"/>
  <c r="W66" i="1"/>
  <c r="AD65" i="1"/>
  <c r="V65" i="1"/>
  <c r="Y65" i="1"/>
  <c r="AB65" i="1"/>
  <c r="AC65" i="1"/>
  <c r="Z65" i="1"/>
  <c r="W65" i="1"/>
  <c r="AD64" i="1"/>
  <c r="V64" i="1"/>
  <c r="Y64" i="1"/>
  <c r="AB64" i="1"/>
  <c r="AC64" i="1"/>
  <c r="Z64" i="1"/>
  <c r="W64" i="1"/>
  <c r="AD63" i="1"/>
  <c r="V63" i="1"/>
  <c r="Y63" i="1"/>
  <c r="AB63" i="1"/>
  <c r="AC63" i="1"/>
  <c r="Z63" i="1"/>
  <c r="W63" i="1"/>
  <c r="AD62" i="1"/>
  <c r="V62" i="1"/>
  <c r="Y62" i="1"/>
  <c r="AB62" i="1"/>
  <c r="AC62" i="1"/>
  <c r="Z62" i="1"/>
  <c r="W62" i="1"/>
  <c r="AD61" i="1"/>
  <c r="V61" i="1"/>
  <c r="Y61" i="1"/>
  <c r="AB61" i="1"/>
  <c r="AC61" i="1"/>
  <c r="Z61" i="1"/>
  <c r="W61" i="1"/>
  <c r="AD60" i="1"/>
  <c r="V60" i="1"/>
  <c r="Y60" i="1"/>
  <c r="AB60" i="1"/>
  <c r="AC60" i="1"/>
  <c r="Z60" i="1"/>
  <c r="W60" i="1"/>
  <c r="AD59" i="1"/>
  <c r="V59" i="1"/>
  <c r="Y59" i="1"/>
  <c r="AB59" i="1"/>
  <c r="AC59" i="1"/>
  <c r="Z59" i="1"/>
  <c r="W59" i="1"/>
  <c r="AD58" i="1"/>
  <c r="V58" i="1"/>
  <c r="Y58" i="1"/>
  <c r="AB58" i="1"/>
  <c r="AC58" i="1"/>
  <c r="Z58" i="1"/>
  <c r="W58" i="1"/>
  <c r="AD57" i="1"/>
  <c r="V57" i="1"/>
  <c r="Y57" i="1"/>
  <c r="AB57" i="1"/>
  <c r="AC57" i="1"/>
  <c r="Z57" i="1"/>
  <c r="W57" i="1"/>
  <c r="AD56" i="1"/>
  <c r="V56" i="1"/>
  <c r="Y56" i="1"/>
  <c r="AB56" i="1"/>
  <c r="AC56" i="1"/>
  <c r="Z56" i="1"/>
  <c r="W56" i="1"/>
  <c r="AD55" i="1"/>
  <c r="V55" i="1"/>
  <c r="Y55" i="1"/>
  <c r="AB55" i="1"/>
  <c r="AC55" i="1"/>
  <c r="Z55" i="1"/>
  <c r="W55" i="1"/>
  <c r="AD54" i="1"/>
  <c r="V54" i="1"/>
  <c r="Y54" i="1"/>
  <c r="AB54" i="1"/>
  <c r="AC54" i="1"/>
  <c r="Z54" i="1"/>
  <c r="W54" i="1"/>
  <c r="AD53" i="1"/>
  <c r="V53" i="1"/>
  <c r="Y53" i="1"/>
  <c r="AB53" i="1"/>
  <c r="AC53" i="1"/>
  <c r="Z53" i="1"/>
  <c r="W53" i="1"/>
  <c r="AD52" i="1"/>
  <c r="V52" i="1"/>
  <c r="Y52" i="1"/>
  <c r="AB52" i="1"/>
  <c r="AC52" i="1"/>
  <c r="Z52" i="1"/>
  <c r="W52" i="1"/>
  <c r="AD51" i="1"/>
  <c r="V51" i="1"/>
  <c r="Y51" i="1"/>
  <c r="AB51" i="1"/>
  <c r="AC51" i="1"/>
  <c r="Z51" i="1"/>
  <c r="W51" i="1"/>
  <c r="AD50" i="1"/>
  <c r="V50" i="1"/>
  <c r="Y50" i="1"/>
  <c r="AB50" i="1"/>
  <c r="AC50" i="1"/>
  <c r="Z50" i="1"/>
  <c r="W50" i="1"/>
  <c r="AD49" i="1"/>
  <c r="P49" i="1"/>
  <c r="V49" i="1"/>
  <c r="Y49" i="1"/>
  <c r="AB49" i="1"/>
  <c r="AC49" i="1"/>
  <c r="Z49" i="1"/>
  <c r="W49" i="1"/>
  <c r="AD48" i="1"/>
  <c r="V48" i="1"/>
  <c r="Y48" i="1"/>
  <c r="AB48" i="1"/>
  <c r="AC48" i="1"/>
  <c r="Z48" i="1"/>
  <c r="W48" i="1"/>
  <c r="AD47" i="1"/>
  <c r="V47" i="1"/>
  <c r="Y47" i="1"/>
  <c r="AB47" i="1"/>
  <c r="AC47" i="1"/>
  <c r="Z47" i="1"/>
  <c r="W47" i="1"/>
  <c r="AD46" i="1"/>
  <c r="V46" i="1"/>
  <c r="Y46" i="1"/>
  <c r="AB46" i="1"/>
  <c r="AC46" i="1"/>
  <c r="Z46" i="1"/>
  <c r="W46" i="1"/>
  <c r="AD45" i="1"/>
  <c r="V45" i="1"/>
  <c r="Y45" i="1"/>
  <c r="AB45" i="1"/>
  <c r="AC45" i="1"/>
  <c r="Z45" i="1"/>
  <c r="W45" i="1"/>
  <c r="AD44" i="1"/>
  <c r="V44" i="1"/>
  <c r="Y44" i="1"/>
  <c r="AB44" i="1"/>
  <c r="AC44" i="1"/>
  <c r="Z44" i="1"/>
  <c r="W44" i="1"/>
  <c r="AD43" i="1"/>
  <c r="V43" i="1"/>
  <c r="Y43" i="1"/>
  <c r="AB43" i="1"/>
  <c r="AC43" i="1"/>
  <c r="Z43" i="1"/>
  <c r="W43" i="1"/>
  <c r="AD42" i="1"/>
  <c r="V42" i="1"/>
  <c r="Y42" i="1"/>
  <c r="AB42" i="1"/>
  <c r="AC42" i="1"/>
  <c r="Z42" i="1"/>
  <c r="W42" i="1"/>
  <c r="AD41" i="1"/>
  <c r="V41" i="1"/>
  <c r="Y41" i="1"/>
  <c r="AB41" i="1"/>
  <c r="AC41" i="1"/>
  <c r="Z41" i="1"/>
  <c r="W41" i="1"/>
  <c r="AD40" i="1"/>
  <c r="V40" i="1"/>
  <c r="Y40" i="1"/>
  <c r="AB40" i="1"/>
  <c r="AC40" i="1"/>
  <c r="Z40" i="1"/>
  <c r="W40" i="1"/>
  <c r="AD39" i="1"/>
  <c r="V39" i="1"/>
  <c r="Y39" i="1"/>
  <c r="AB39" i="1"/>
  <c r="AC39" i="1"/>
  <c r="Z39" i="1"/>
  <c r="W39" i="1"/>
  <c r="AD38" i="1"/>
  <c r="V38" i="1"/>
  <c r="Y38" i="1"/>
  <c r="AB38" i="1"/>
  <c r="AC38" i="1"/>
  <c r="Z38" i="1"/>
  <c r="W38" i="1"/>
  <c r="AD37" i="1"/>
  <c r="V37" i="1"/>
  <c r="Y37" i="1"/>
  <c r="AB37" i="1"/>
  <c r="AC37" i="1"/>
  <c r="Z37" i="1"/>
  <c r="W37" i="1"/>
  <c r="AD36" i="1"/>
  <c r="V36" i="1"/>
  <c r="Y36" i="1"/>
  <c r="AB36" i="1"/>
  <c r="AC36" i="1"/>
  <c r="Z36" i="1"/>
  <c r="W36" i="1"/>
  <c r="AD35" i="1"/>
  <c r="V35" i="1"/>
  <c r="Y35" i="1"/>
  <c r="AB35" i="1"/>
  <c r="AC35" i="1"/>
  <c r="Z35" i="1"/>
  <c r="W35" i="1"/>
  <c r="AD34" i="1"/>
  <c r="V34" i="1"/>
  <c r="Y34" i="1"/>
  <c r="AB34" i="1"/>
  <c r="AC34" i="1"/>
  <c r="Z34" i="1"/>
  <c r="W34" i="1"/>
  <c r="AD33" i="1"/>
  <c r="V33" i="1"/>
  <c r="Y33" i="1"/>
  <c r="AB33" i="1"/>
  <c r="AC33" i="1"/>
  <c r="Z33" i="1"/>
  <c r="W33" i="1"/>
  <c r="AD32" i="1"/>
  <c r="V32" i="1"/>
  <c r="Y32" i="1"/>
  <c r="AB32" i="1"/>
  <c r="AC32" i="1"/>
  <c r="Z32" i="1"/>
  <c r="W32" i="1"/>
  <c r="AD31" i="1"/>
  <c r="V31" i="1"/>
  <c r="Y31" i="1"/>
  <c r="AB31" i="1"/>
  <c r="AC31" i="1"/>
  <c r="Z31" i="1"/>
  <c r="W31" i="1"/>
  <c r="AD30" i="1"/>
  <c r="V30" i="1"/>
  <c r="Y30" i="1"/>
  <c r="AB30" i="1"/>
  <c r="AC30" i="1"/>
  <c r="Z30" i="1"/>
  <c r="W30" i="1"/>
  <c r="AD29" i="1"/>
  <c r="V29" i="1"/>
  <c r="Y29" i="1"/>
  <c r="AB29" i="1"/>
  <c r="AC29" i="1"/>
  <c r="Z29" i="1"/>
  <c r="W29" i="1"/>
  <c r="AD28" i="1"/>
  <c r="V28" i="1"/>
  <c r="Y28" i="1"/>
  <c r="AB28" i="1"/>
  <c r="AC28" i="1"/>
  <c r="Z28" i="1"/>
  <c r="W28" i="1"/>
  <c r="AD27" i="1"/>
  <c r="V27" i="1"/>
  <c r="Y27" i="1"/>
  <c r="AB27" i="1"/>
  <c r="AC27" i="1"/>
  <c r="Z27" i="1"/>
  <c r="W27" i="1"/>
  <c r="AD26" i="1"/>
  <c r="V26" i="1"/>
  <c r="Y26" i="1"/>
  <c r="AB26" i="1"/>
  <c r="AC26" i="1"/>
  <c r="Z26" i="1"/>
  <c r="W26" i="1"/>
  <c r="AD25" i="1"/>
  <c r="V25" i="1"/>
  <c r="Y25" i="1"/>
  <c r="AB25" i="1"/>
  <c r="AC25" i="1"/>
  <c r="Z25" i="1"/>
  <c r="W25" i="1"/>
  <c r="AD24" i="1"/>
  <c r="V24" i="1"/>
  <c r="Y24" i="1"/>
  <c r="AB24" i="1"/>
  <c r="AC24" i="1"/>
  <c r="Z24" i="1"/>
  <c r="W24" i="1"/>
  <c r="AD23" i="1"/>
  <c r="V23" i="1"/>
  <c r="Y23" i="1"/>
  <c r="AB23" i="1"/>
  <c r="AC23" i="1"/>
  <c r="Z23" i="1"/>
  <c r="W23" i="1"/>
  <c r="AD22" i="1"/>
  <c r="V22" i="1"/>
  <c r="Y22" i="1"/>
  <c r="AB22" i="1"/>
  <c r="AC22" i="1"/>
  <c r="Z22" i="1"/>
  <c r="W22" i="1"/>
  <c r="AD21" i="1"/>
  <c r="V21" i="1"/>
  <c r="Y21" i="1"/>
  <c r="AB21" i="1"/>
  <c r="AC21" i="1"/>
  <c r="Z21" i="1"/>
  <c r="W21" i="1"/>
  <c r="AD20" i="1"/>
  <c r="V20" i="1"/>
  <c r="Y20" i="1"/>
  <c r="AB20" i="1"/>
  <c r="AC20" i="1"/>
  <c r="Z20" i="1"/>
  <c r="W20" i="1"/>
  <c r="AD19" i="1"/>
  <c r="V19" i="1"/>
  <c r="Y19" i="1"/>
  <c r="AB19" i="1"/>
  <c r="AC19" i="1"/>
  <c r="Z19" i="1"/>
  <c r="W19" i="1"/>
  <c r="AD18" i="1"/>
  <c r="V18" i="1"/>
  <c r="Y18" i="1"/>
  <c r="AB18" i="1"/>
  <c r="AC18" i="1"/>
  <c r="Z18" i="1"/>
  <c r="W18" i="1"/>
  <c r="AD17" i="1"/>
  <c r="V17" i="1"/>
  <c r="Y17" i="1"/>
  <c r="AB17" i="1"/>
  <c r="AC17" i="1"/>
  <c r="Z17" i="1"/>
  <c r="W17" i="1"/>
  <c r="AD16" i="1"/>
  <c r="V16" i="1"/>
  <c r="Y16" i="1"/>
  <c r="AB16" i="1"/>
  <c r="AC16" i="1"/>
  <c r="Z16" i="1"/>
  <c r="W16" i="1"/>
  <c r="AD15" i="1"/>
  <c r="V15" i="1"/>
  <c r="Y15" i="1"/>
  <c r="AB15" i="1"/>
  <c r="AC15" i="1"/>
  <c r="Z15" i="1"/>
  <c r="W15" i="1"/>
  <c r="AD14" i="1"/>
  <c r="V14" i="1"/>
  <c r="Y14" i="1"/>
  <c r="AB14" i="1"/>
  <c r="AC14" i="1"/>
  <c r="Z14" i="1"/>
  <c r="W14" i="1"/>
  <c r="AD13" i="1"/>
  <c r="V13" i="1"/>
  <c r="Y13" i="1"/>
  <c r="AB13" i="1"/>
  <c r="AC13" i="1"/>
  <c r="Z13" i="1"/>
  <c r="W13" i="1"/>
  <c r="AD12" i="1"/>
  <c r="V12" i="1"/>
  <c r="Y12" i="1"/>
  <c r="AB12" i="1"/>
  <c r="AC12" i="1"/>
  <c r="Z12" i="1"/>
  <c r="W12" i="1"/>
  <c r="AD11" i="1"/>
  <c r="V11" i="1"/>
  <c r="Y11" i="1"/>
  <c r="AB11" i="1"/>
  <c r="AC11" i="1"/>
  <c r="Z11" i="1"/>
  <c r="W11" i="1"/>
  <c r="AD10" i="1"/>
  <c r="V10" i="1"/>
  <c r="Y10" i="1"/>
  <c r="AB10" i="1"/>
  <c r="AC10" i="1"/>
  <c r="Z10" i="1"/>
  <c r="W10" i="1"/>
  <c r="AD9" i="1"/>
  <c r="V9" i="1"/>
  <c r="Y9" i="1"/>
  <c r="AB9" i="1"/>
  <c r="AC9" i="1"/>
  <c r="Z9" i="1"/>
  <c r="W9" i="1"/>
  <c r="AD8" i="1"/>
  <c r="V8" i="1"/>
  <c r="Y8" i="1"/>
  <c r="AB8" i="1"/>
  <c r="AC8" i="1"/>
  <c r="Z8" i="1"/>
  <c r="W8" i="1"/>
  <c r="AD7" i="1"/>
  <c r="V7" i="1"/>
  <c r="Y7" i="1"/>
  <c r="AB7" i="1"/>
  <c r="AC7" i="1"/>
  <c r="Z7" i="1"/>
  <c r="W7" i="1"/>
  <c r="AD6" i="1"/>
  <c r="P6" i="1"/>
  <c r="V6" i="1"/>
  <c r="Y6" i="1"/>
  <c r="AB6" i="1"/>
  <c r="AC6" i="1"/>
  <c r="Z6" i="1"/>
  <c r="W6" i="1"/>
  <c r="AD5" i="1"/>
  <c r="V5" i="1"/>
  <c r="Y5" i="1"/>
  <c r="AB5" i="1"/>
  <c r="AC5" i="1"/>
  <c r="Z5" i="1"/>
  <c r="W5" i="1"/>
  <c r="AD4" i="1"/>
  <c r="V4" i="1"/>
  <c r="Y4" i="1"/>
  <c r="AB4" i="1"/>
  <c r="AC4" i="1"/>
  <c r="Z4" i="1"/>
  <c r="W4" i="1"/>
</calcChain>
</file>

<file path=xl/comments1.xml><?xml version="1.0" encoding="utf-8"?>
<comments xmlns="http://schemas.openxmlformats.org/spreadsheetml/2006/main">
  <authors>
    <author>Michal</author>
  </authors>
  <commentList>
    <comment ref="F3" authorId="0">
      <text>
        <r>
          <rPr>
            <b/>
            <sz val="9"/>
            <color indexed="81"/>
            <rFont val="Tahoma"/>
            <family val="2"/>
            <charset val="238"/>
          </rPr>
          <t>Michal:</t>
        </r>
        <r>
          <rPr>
            <sz val="9"/>
            <color indexed="81"/>
            <rFont val="Tahoma"/>
            <family val="2"/>
            <charset val="238"/>
          </rPr>
          <t xml:space="preserve">
komplet pre vsetky zariadenia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38"/>
          </rPr>
          <t>Michal:</t>
        </r>
        <r>
          <rPr>
            <sz val="9"/>
            <color indexed="81"/>
            <rFont val="Tahoma"/>
            <family val="2"/>
            <charset val="238"/>
          </rPr>
          <t xml:space="preserve">
iba nemocnice v prvej skupine, hruba metodika</t>
        </r>
      </text>
    </comment>
    <comment ref="H3" authorId="0">
      <text>
        <r>
          <rPr>
            <b/>
            <sz val="9"/>
            <color indexed="81"/>
            <rFont val="Tahoma"/>
            <family val="2"/>
            <charset val="238"/>
          </rPr>
          <t>Michal:</t>
        </r>
        <r>
          <rPr>
            <sz val="9"/>
            <color indexed="81"/>
            <rFont val="Tahoma"/>
            <family val="2"/>
            <charset val="238"/>
          </rPr>
          <t xml:space="preserve">
komplet, iba pre nemocnice v prvej kategorii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238"/>
          </rPr>
          <t>Michal:</t>
        </r>
        <r>
          <rPr>
            <sz val="9"/>
            <color indexed="81"/>
            <rFont val="Tahoma"/>
            <family val="2"/>
            <charset val="238"/>
          </rPr>
          <t xml:space="preserve">
koplet pre vsetky zariadenia</t>
        </r>
      </text>
    </comment>
    <comment ref="J3" authorId="0">
      <text>
        <r>
          <rPr>
            <b/>
            <sz val="9"/>
            <color indexed="81"/>
            <rFont val="Tahoma"/>
            <family val="2"/>
            <charset val="238"/>
          </rPr>
          <t>Michal:</t>
        </r>
        <r>
          <rPr>
            <sz val="9"/>
            <color indexed="81"/>
            <rFont val="Tahoma"/>
            <family val="2"/>
            <charset val="238"/>
          </rPr>
          <t xml:space="preserve">
komplet vsetky zariadenia</t>
        </r>
      </text>
    </comment>
    <comment ref="K3" authorId="0">
      <text>
        <r>
          <rPr>
            <b/>
            <sz val="9"/>
            <color indexed="81"/>
            <rFont val="Tahoma"/>
            <family val="2"/>
            <charset val="238"/>
          </rPr>
          <t>Michal:</t>
        </r>
        <r>
          <rPr>
            <sz val="9"/>
            <color indexed="81"/>
            <rFont val="Tahoma"/>
            <family val="2"/>
            <charset val="238"/>
          </rPr>
          <t xml:space="preserve">
komplet pre vsetky zariadenia, ale pozor na vzorku povinnych osob</t>
        </r>
      </text>
    </comment>
    <comment ref="L3" authorId="0">
      <text>
        <r>
          <rPr>
            <b/>
            <sz val="9"/>
            <color indexed="81"/>
            <rFont val="Tahoma"/>
            <family val="2"/>
            <charset val="238"/>
          </rPr>
          <t>Michal:</t>
        </r>
        <r>
          <rPr>
            <sz val="9"/>
            <color indexed="81"/>
            <rFont val="Tahoma"/>
            <family val="2"/>
            <charset val="238"/>
          </rPr>
          <t xml:space="preserve">
komplet vsetky zariadenia</t>
        </r>
      </text>
    </comment>
    <comment ref="M3" authorId="0">
      <text>
        <r>
          <rPr>
            <b/>
            <sz val="9"/>
            <color indexed="81"/>
            <rFont val="Tahoma"/>
            <family val="2"/>
            <charset val="238"/>
          </rPr>
          <t>Michal:</t>
        </r>
        <r>
          <rPr>
            <sz val="9"/>
            <color indexed="81"/>
            <rFont val="Tahoma"/>
            <family val="2"/>
            <charset val="238"/>
          </rPr>
          <t xml:space="preserve">
komplet vsetky zariadenia</t>
        </r>
      </text>
    </comment>
    <comment ref="O3" authorId="0">
      <text>
        <r>
          <rPr>
            <b/>
            <sz val="9"/>
            <color indexed="81"/>
            <rFont val="Tahoma"/>
            <family val="2"/>
            <charset val="238"/>
          </rPr>
          <t>Michal:</t>
        </r>
        <r>
          <rPr>
            <sz val="9"/>
            <color indexed="81"/>
            <rFont val="Tahoma"/>
            <family val="2"/>
            <charset val="238"/>
          </rPr>
          <t xml:space="preserve">
komplet pre vsetky zariadenia
</t>
        </r>
      </text>
    </comment>
    <comment ref="Q3" authorId="0">
      <text>
        <r>
          <rPr>
            <b/>
            <sz val="9"/>
            <color indexed="81"/>
            <rFont val="Tahoma"/>
            <family val="2"/>
            <charset val="238"/>
          </rPr>
          <t>Michal:</t>
        </r>
        <r>
          <rPr>
            <sz val="9"/>
            <color indexed="81"/>
            <rFont val="Tahoma"/>
            <family val="2"/>
            <charset val="238"/>
          </rPr>
          <t xml:space="preserve">
komplet vsetky zariadenia</t>
        </r>
      </text>
    </comment>
    <comment ref="S3" authorId="0">
      <text>
        <r>
          <rPr>
            <b/>
            <sz val="9"/>
            <color indexed="81"/>
            <rFont val="Tahoma"/>
            <family val="2"/>
            <charset val="238"/>
          </rPr>
          <t>Michal:</t>
        </r>
        <r>
          <rPr>
            <sz val="9"/>
            <color indexed="81"/>
            <rFont val="Tahoma"/>
            <family val="2"/>
            <charset val="238"/>
          </rPr>
          <t xml:space="preserve">
komplet vsetky zariadenia</t>
        </r>
      </text>
    </comment>
  </commentList>
</comments>
</file>

<file path=xl/sharedStrings.xml><?xml version="1.0" encoding="utf-8"?>
<sst xmlns="http://schemas.openxmlformats.org/spreadsheetml/2006/main" count="985" uniqueCount="297">
  <si>
    <t xml:space="preserve">I. Okruh: pacientske info </t>
  </si>
  <si>
    <t>II. Okruh: hospodárske info</t>
  </si>
  <si>
    <t>Pacientske info</t>
  </si>
  <si>
    <t>Hospodárske info</t>
  </si>
  <si>
    <t>Spolu</t>
  </si>
  <si>
    <t>id</t>
  </si>
  <si>
    <t>Kod</t>
  </si>
  <si>
    <t>Typ zariadenia</t>
  </si>
  <si>
    <t>Vlastník</t>
  </si>
  <si>
    <t>Názov zariadenia</t>
  </si>
  <si>
    <t>Informácie o čakaní na liečbu</t>
  </si>
  <si>
    <t>Informácie o zákrokoch a metódach</t>
  </si>
  <si>
    <t>Cenník služieb</t>
  </si>
  <si>
    <t>Informácie o právach pacienta</t>
  </si>
  <si>
    <t>Informácie ako podať sťažnosť</t>
  </si>
  <si>
    <t>Informácie ako podať infožiadosť</t>
  </si>
  <si>
    <t>Informácie ako nahlásiť korupciu</t>
  </si>
  <si>
    <t>Zverejnený etický kódex zamestnanca</t>
  </si>
  <si>
    <t>Zverejnenie a rozsah nahlásených nežiaducich udalostí</t>
  </si>
  <si>
    <t>Penalizácia za obtiažnosť získania informácií na stránke</t>
  </si>
  <si>
    <t>Ochota odpovedať na otázky o liečbe (mystery shopping)</t>
  </si>
  <si>
    <t>Informácie o hospodárení zariadenia</t>
  </si>
  <si>
    <t>Informácie o vlastníkoch a vedení zariadenia</t>
  </si>
  <si>
    <t>Informácie o sponzoroch</t>
  </si>
  <si>
    <t>Prístup k zmluvám a ich zverejňovanie na internete</t>
  </si>
  <si>
    <t>Odozva na infožiadosť</t>
  </si>
  <si>
    <t xml:space="preserve">Hodnotenie 1 </t>
  </si>
  <si>
    <t>%</t>
  </si>
  <si>
    <t>Bodový základ 1</t>
  </si>
  <si>
    <t>Hodnotenie 2</t>
  </si>
  <si>
    <t>Bodový základ 2</t>
  </si>
  <si>
    <t>Hodnotenie</t>
  </si>
  <si>
    <t>Bodový základ</t>
  </si>
  <si>
    <t>P51102014201</t>
  </si>
  <si>
    <t>Nemocnica</t>
  </si>
  <si>
    <t>samospráva</t>
  </si>
  <si>
    <t>NsP Dunajska Streda</t>
  </si>
  <si>
    <t>NA</t>
  </si>
  <si>
    <t>N22399208601</t>
  </si>
  <si>
    <t>štát + súkromné</t>
  </si>
  <si>
    <t>NsP Brezno</t>
  </si>
  <si>
    <t>P87119029501</t>
  </si>
  <si>
    <t>štát</t>
  </si>
  <si>
    <t>NsP Ilava</t>
  </si>
  <si>
    <t>P19800004201</t>
  </si>
  <si>
    <t>súkromné</t>
  </si>
  <si>
    <t>NsP Kralovsky Chlmec</t>
  </si>
  <si>
    <t>P82987001101</t>
  </si>
  <si>
    <t>samospráva VÚC</t>
  </si>
  <si>
    <t>NsP Myjava</t>
  </si>
  <si>
    <t>P63800023501</t>
  </si>
  <si>
    <t>súkromné Svet zdravia</t>
  </si>
  <si>
    <t>NsP Partizanske</t>
  </si>
  <si>
    <t>P50945160301</t>
  </si>
  <si>
    <t>P51373002201</t>
  </si>
  <si>
    <t>NsP Prievidza (Bojnice)</t>
  </si>
  <si>
    <t>P81264049201</t>
  </si>
  <si>
    <t>FNsP Skalica</t>
  </si>
  <si>
    <t>P85363586501</t>
  </si>
  <si>
    <t>NsP Roznava</t>
  </si>
  <si>
    <t>P80747196101</t>
  </si>
  <si>
    <t>NsP Galanta</t>
  </si>
  <si>
    <t>P66599001201</t>
  </si>
  <si>
    <t>NsP Michalovce</t>
  </si>
  <si>
    <t>P81577001102</t>
  </si>
  <si>
    <t>NsP Trebisov</t>
  </si>
  <si>
    <t>P88780003201</t>
  </si>
  <si>
    <t>NsP Revuca</t>
  </si>
  <si>
    <t>N80847008201</t>
  </si>
  <si>
    <t>samospráva obec</t>
  </si>
  <si>
    <t>Nemocnica Snina</t>
  </si>
  <si>
    <t>P36845020220</t>
  </si>
  <si>
    <t>Nemocnica Sv. Michala</t>
  </si>
  <si>
    <t>P79469050201</t>
  </si>
  <si>
    <t>súkromné Agel</t>
  </si>
  <si>
    <t>Nemocnica Zvolen</t>
  </si>
  <si>
    <t>P25705025202</t>
  </si>
  <si>
    <t>súkromné, Svet zdravia</t>
  </si>
  <si>
    <t>Nemocnica Rimavska Sobota</t>
  </si>
  <si>
    <t>P56503001101</t>
  </si>
  <si>
    <t>NsP Topolcany</t>
  </si>
  <si>
    <t>NsP Levice</t>
  </si>
  <si>
    <t>P29189001101</t>
  </si>
  <si>
    <t>súkromné Medirex</t>
  </si>
  <si>
    <t>Nemocnica Malacky</t>
  </si>
  <si>
    <t>N84209023503</t>
  </si>
  <si>
    <t>NsP Bardejov</t>
  </si>
  <si>
    <t>P02824183301</t>
  </si>
  <si>
    <t>Nemocnica Vranov nad Topľou</t>
  </si>
  <si>
    <t>P76239027201</t>
  </si>
  <si>
    <t>NsP Levoča</t>
  </si>
  <si>
    <t>N50139010801</t>
  </si>
  <si>
    <t>NsP Lučenec</t>
  </si>
  <si>
    <t>N51751048201</t>
  </si>
  <si>
    <t>NsP Veľký Krtíš</t>
  </si>
  <si>
    <t>P50769015201</t>
  </si>
  <si>
    <t>Univerzitná NsP Milosrdní Bratia</t>
  </si>
  <si>
    <t>P45507016206</t>
  </si>
  <si>
    <t>súkromné ProCare</t>
  </si>
  <si>
    <t>Železničné zdravotníctvo Košice</t>
  </si>
  <si>
    <t>N56229576501</t>
  </si>
  <si>
    <t>Ľubovnianska nemocnica</t>
  </si>
  <si>
    <t>P45929179201</t>
  </si>
  <si>
    <t>Forlife - Nemocnica Komárno</t>
  </si>
  <si>
    <t>P51283179201</t>
  </si>
  <si>
    <t xml:space="preserve">NsP Dolný Kubín </t>
  </si>
  <si>
    <t>P46405014201</t>
  </si>
  <si>
    <t>NsP Trstená</t>
  </si>
  <si>
    <t>N21149001201</t>
  </si>
  <si>
    <t>NsP Čadca</t>
  </si>
  <si>
    <t>P66051001202</t>
  </si>
  <si>
    <t>NsP Liptovský Mikuláš</t>
  </si>
  <si>
    <t>P23145002201</t>
  </si>
  <si>
    <t>Nemocnica Zlaté Moravce</t>
  </si>
  <si>
    <t>P65639014401</t>
  </si>
  <si>
    <t>Nemocnca Humenné</t>
  </si>
  <si>
    <t>P93083196101</t>
  </si>
  <si>
    <t>Nemocnica Alexandra Wintera Piešťany</t>
  </si>
  <si>
    <t>P97554201101</t>
  </si>
  <si>
    <t>Nemocnica Svidník</t>
  </si>
  <si>
    <t>Nemocnica Bánovce nad Bebravou</t>
  </si>
  <si>
    <t>P81801060201</t>
  </si>
  <si>
    <t>Nemocnica Handlová</t>
  </si>
  <si>
    <t>P43979027206</t>
  </si>
  <si>
    <t>Nemocnica Košice-Šaca</t>
  </si>
  <si>
    <t>N34535012401</t>
  </si>
  <si>
    <t>Nemocnica Kežmarok</t>
  </si>
  <si>
    <t>P22041018201</t>
  </si>
  <si>
    <t>Nemocnica Krompachy</t>
  </si>
  <si>
    <t>N22001175203</t>
  </si>
  <si>
    <t>Nemocnica Poprad</t>
  </si>
  <si>
    <t>N42231038102</t>
  </si>
  <si>
    <t>FN FDR Banská Bystrica</t>
  </si>
  <si>
    <t>N33067187504</t>
  </si>
  <si>
    <t>FN JAR Prešov</t>
  </si>
  <si>
    <t>P81095023502</t>
  </si>
  <si>
    <t>FN Nové Zámky</t>
  </si>
  <si>
    <t>N92725278101</t>
  </si>
  <si>
    <t>FN Žilina</t>
  </si>
  <si>
    <t>P42383707101</t>
  </si>
  <si>
    <t>FN Trenčín</t>
  </si>
  <si>
    <t>P40707336201</t>
  </si>
  <si>
    <t>UNB</t>
  </si>
  <si>
    <t>P77017001207</t>
  </si>
  <si>
    <t>UNLP KE</t>
  </si>
  <si>
    <t>P38811018207</t>
  </si>
  <si>
    <t>UNM</t>
  </si>
  <si>
    <t>P91151018205</t>
  </si>
  <si>
    <t>Ústredná vojenská nemocnica SNP Ružomberok - Fakultná nemocnica</t>
  </si>
  <si>
    <t>P34109377201</t>
  </si>
  <si>
    <t>Psychiatria</t>
  </si>
  <si>
    <t>Centrum pre liečbu drogových závislostí Bratislava</t>
  </si>
  <si>
    <t>Centrum pre liečbu drogových závislostí Banská Bystrica</t>
  </si>
  <si>
    <t>P79975144201</t>
  </si>
  <si>
    <t>Centrum pre liečbu drogových závislostí Košice</t>
  </si>
  <si>
    <t>Odborný liečebný ústav psychiatrický, n.o.</t>
  </si>
  <si>
    <t>N30911005201</t>
  </si>
  <si>
    <t>Psychiatrická liečebňa Samuela Bluma v Plešivci</t>
  </si>
  <si>
    <t>Psychiatrická liečebňa Sučany</t>
  </si>
  <si>
    <t>P19393005103</t>
  </si>
  <si>
    <t>Psychiatrická nemocnica Veľké Zálužie</t>
  </si>
  <si>
    <t>Psychiatrická nemocnica Hronovce</t>
  </si>
  <si>
    <t>P76467005102</t>
  </si>
  <si>
    <t>Psychiatrická nemocnica Michalovce, n.o.</t>
  </si>
  <si>
    <t>P56642016201</t>
  </si>
  <si>
    <t>Psychiatrická nemocnica Philippa Pinela Pezinok</t>
  </si>
  <si>
    <t>N27005074101</t>
  </si>
  <si>
    <t>Psychiatrická nemocnica Prof. Matulaya Kremnica</t>
  </si>
  <si>
    <t>Rieka, s.r.o.</t>
  </si>
  <si>
    <t>Sanatórium AT, s.r.o.</t>
  </si>
  <si>
    <t>Deti</t>
  </si>
  <si>
    <t>Detská ozdravovňa Kremnické Bane</t>
  </si>
  <si>
    <t>Detská ozdravovňa Železnô</t>
  </si>
  <si>
    <t>P86364105101</t>
  </si>
  <si>
    <t>Detská psychiatrická liečebňa, n.o. Hraň</t>
  </si>
  <si>
    <t>DO Biela skala, s.r.o. (detská liečebňa)</t>
  </si>
  <si>
    <t>Tetis, s.r.o. (špecializovaná rehabilitačná nemocnica)</t>
  </si>
  <si>
    <t>Rehabilitačné centrum Harmony, n.o.</t>
  </si>
  <si>
    <t>P89483203101</t>
  </si>
  <si>
    <t>Detská fakultná nemocnica Košice</t>
  </si>
  <si>
    <t>N49813027202</t>
  </si>
  <si>
    <t>Detská fakultná nemocnica s poliklinikou Banská Bystrica</t>
  </si>
  <si>
    <t>P43059109401</t>
  </si>
  <si>
    <t>Detská fakultná nemocnica s poliklinikou Bratislava</t>
  </si>
  <si>
    <t>DOS</t>
  </si>
  <si>
    <t>Geria, s.r.o.</t>
  </si>
  <si>
    <t>Dom božieho milosrdenstva, n.o.</t>
  </si>
  <si>
    <t>Arcidiecézna charita Košice</t>
  </si>
  <si>
    <t>Dom ošetrovateľskej starostlivosti, s.r.o.</t>
  </si>
  <si>
    <t>Ošetrovateľské centrum, s.r.o.</t>
  </si>
  <si>
    <t>Poliklinika - LDCH, s.r.o.</t>
  </si>
  <si>
    <t>Senior Nitrianske Rudno, n.o.</t>
  </si>
  <si>
    <t>P20419020201</t>
  </si>
  <si>
    <t>VITALITA n.o. LEHNICE</t>
  </si>
  <si>
    <t>Senior – Geriatrické centrum, n.o., Malacky</t>
  </si>
  <si>
    <t>P87123003201</t>
  </si>
  <si>
    <t>Regionálna nemocnica Sobrance, n.o.</t>
  </si>
  <si>
    <t>P93167027201</t>
  </si>
  <si>
    <t>Poliklinika Veľké Kapušany, n.o.</t>
  </si>
  <si>
    <t>štát + samospráva</t>
  </si>
  <si>
    <t>Nemocnica Modra, n.o.</t>
  </si>
  <si>
    <t>Hospic</t>
  </si>
  <si>
    <t>Diecézna charita Nitra, Hospic – Dom pokoja a zmieru u Bernadetky</t>
  </si>
  <si>
    <t>TOLERANCIA n.o.</t>
  </si>
  <si>
    <t>Refugium, n.o.</t>
  </si>
  <si>
    <t>Spišská katolícka charita</t>
  </si>
  <si>
    <t>Hospic Sv. Františka z Assisi, n.o.</t>
  </si>
  <si>
    <t>Liečebňa Sv. Františka, a.s.</t>
  </si>
  <si>
    <t>Kúpele</t>
  </si>
  <si>
    <t>KLÚ MVSR DRUŽBA BARDEJOV</t>
  </si>
  <si>
    <t>Kúpele Nový Smokovec, a. s.</t>
  </si>
  <si>
    <t>Sanatórium Tatranská Kotlina, n.o.</t>
  </si>
  <si>
    <t>Sanatórium Dr. Guhra, Tatranská Polianka</t>
  </si>
  <si>
    <t>HOREZZA a.s. "Hotel a klimatické kúpele Tatranské Zruby"</t>
  </si>
  <si>
    <t>Kúpele Horný Smokovec</t>
  </si>
  <si>
    <t>Kúpele LUČIVNÁ,a.s.</t>
  </si>
  <si>
    <t>Kúpele Štós, a. s. - http://www.kupele-stos.sk/</t>
  </si>
  <si>
    <t>Kúpele Vyšné Ružbachy</t>
  </si>
  <si>
    <t>Kúpele - Červený Kláštor</t>
  </si>
  <si>
    <t>Kúpele Sliač, a.s.</t>
  </si>
  <si>
    <t>Špecializované</t>
  </si>
  <si>
    <t>Národné rehabilitačné centrum</t>
  </si>
  <si>
    <t>P48071027501</t>
  </si>
  <si>
    <t>Národný ústav reumatických chorôb</t>
  </si>
  <si>
    <t>ORL Humenné, s.r.o.</t>
  </si>
  <si>
    <t>P38527001201</t>
  </si>
  <si>
    <t>Špecializovaná nemocnica sv.Svorada Zobor, n.o.</t>
  </si>
  <si>
    <t>P83767027501</t>
  </si>
  <si>
    <t>Vysokošpecializovaný odborný ústav geriatrický sv. Lukáša v Košiciach n.o.</t>
  </si>
  <si>
    <t>P56346051101</t>
  </si>
  <si>
    <t>GPN, s.r.o.</t>
  </si>
  <si>
    <t>OFTAL s.r.o.</t>
  </si>
  <si>
    <t>P31683023506</t>
  </si>
  <si>
    <t>Onkologický ústav Sv. Alžbety, s.r.o.</t>
  </si>
  <si>
    <t>P63360020201</t>
  </si>
  <si>
    <t>SI Medical, s.r.o.</t>
  </si>
  <si>
    <t>Sport &amp; endo clinic, s.r.o.</t>
  </si>
  <si>
    <t>P93329011202</t>
  </si>
  <si>
    <t>Špecializovaná nemocnica pre ortopedickú protetiku Bratislava, n.o.</t>
  </si>
  <si>
    <t>P70249049204</t>
  </si>
  <si>
    <t>Národný ústav srdcových a cievnych chorôb</t>
  </si>
  <si>
    <t>P35968134301</t>
  </si>
  <si>
    <t>Stredoslovenský ústav srdových a cievnych chorôb</t>
  </si>
  <si>
    <t>P89851278102</t>
  </si>
  <si>
    <t>Východoslovenský ústav srdcových a cievnych chorôb</t>
  </si>
  <si>
    <t>P38561023503</t>
  </si>
  <si>
    <t>Národný onkologický ústav</t>
  </si>
  <si>
    <t>P76995019203</t>
  </si>
  <si>
    <t>Východoslovenský onkologický ústav</t>
  </si>
  <si>
    <t>P85687004601</t>
  </si>
  <si>
    <t>Fakultná nemocnica Nitra</t>
  </si>
  <si>
    <t>P47363006202</t>
  </si>
  <si>
    <t>Letecká vojenská nemocnica</t>
  </si>
  <si>
    <t>P36605063201</t>
  </si>
  <si>
    <t>Nemocnica s poliklinikou Spišská Nová Ves, a.s.</t>
  </si>
  <si>
    <t>P70046001202</t>
  </si>
  <si>
    <t>Nemocnica s poliklinikou Hlohovec, s.r.o.</t>
  </si>
  <si>
    <t>P86027027202</t>
  </si>
  <si>
    <t>samospráva obec + súkromné</t>
  </si>
  <si>
    <t>Nemocnica s poliklinikou Nové Mesto nad Váhom, n.o.</t>
  </si>
  <si>
    <t>P84713020217</t>
  </si>
  <si>
    <t>NOVAPHARM , s.r.o., Železničná nemocnica a poliklinika Bratislava</t>
  </si>
  <si>
    <t>P51435007801</t>
  </si>
  <si>
    <t>Pro Vitae, n.o., Všeobecná nemocnica Gelnica</t>
  </si>
  <si>
    <t>P20979048401</t>
  </si>
  <si>
    <t>Fakultná nemocnica Trnava</t>
  </si>
  <si>
    <t>Mammacentrum Sv. Agáty Procare, a.s.</t>
  </si>
  <si>
    <t>N38843050101</t>
  </si>
  <si>
    <t>Národný endokrinologický a diabetologický ústav, n.o., Ľubochňa</t>
  </si>
  <si>
    <t>N92999009201</t>
  </si>
  <si>
    <t>Národný ústav tuberkulózy, pľúcnych chorôb a hrudníkovej chirurgie Vyšné Hágy</t>
  </si>
  <si>
    <t>N19681014401</t>
  </si>
  <si>
    <t>Šrobárov ústav detskej tuberkulózy a respiračných chorôb, n.o. vysokošpecializovaný odborný ústav</t>
  </si>
  <si>
    <t>NsP Povazska Bystrica</t>
  </si>
  <si>
    <t>BARDEJOVSKÉ KÚPELE a.s.</t>
  </si>
  <si>
    <t>KÚPELE BOJNICE,a.s.</t>
  </si>
  <si>
    <t>KÚPELE DUDINCE,A.S.</t>
  </si>
  <si>
    <t>Špecializovaný liečebný ústav Marína š.p.</t>
  </si>
  <si>
    <t>HOREZZA a.s., prevádzka Kúpeľný ústav F.E.Scherera</t>
  </si>
  <si>
    <t xml:space="preserve">Nemocnica Ziar nad Hronom </t>
  </si>
  <si>
    <t xml:space="preserve">Prírodné jódové kúpele ČÍŽ a.s. </t>
  </si>
  <si>
    <t>SLOVTHERMAE Diamant</t>
  </si>
  <si>
    <t xml:space="preserve">Wellness KOVÁČOVÁ </t>
  </si>
  <si>
    <t>KÚPELE LÚČKY, a.s.</t>
  </si>
  <si>
    <t>SLOVENSKÉ LIEČEBNÉ KÚPELE PIEŠŤANY, a.s.</t>
  </si>
  <si>
    <t>Prírodné liečebné kúpele Smrdáky,a.s.</t>
  </si>
  <si>
    <t>SLK Rajecké Teplice</t>
  </si>
  <si>
    <t>Liečebné termálne kúpele a.s., Sklené Teplice</t>
  </si>
  <si>
    <t>KLÚ MV SR ARCO Trenčianske Teplice</t>
  </si>
  <si>
    <t>SLOVENSKÉ LIEČEBNÉ KÚPELE,a.s., Trenčianske Teplice</t>
  </si>
  <si>
    <t>Slovenské liečebné kúpele   Turčianske Teplice,a.s.</t>
  </si>
  <si>
    <t xml:space="preserve">KÚPELE BRUSNO a.s. </t>
  </si>
  <si>
    <t>Kúpele Nimnica, a.s.</t>
  </si>
  <si>
    <t>Maximálny počet bodov</t>
  </si>
  <si>
    <t>Max 11b</t>
  </si>
  <si>
    <t>Max 9b</t>
  </si>
  <si>
    <t>Max 20b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</si>
</sst>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0" fillId="0" borderId="0" xfId="0" applyBorder="1"/>
    <xf numFmtId="0" fontId="2" fillId="0" borderId="7" xfId="0" applyFont="1" applyBorder="1" applyAlignment="1">
      <alignment vertical="center" wrapText="1"/>
    </xf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4" fillId="3" borderId="9" xfId="1" applyFont="1" applyFill="1" applyBorder="1" applyAlignment="1">
      <alignment wrapText="1"/>
    </xf>
    <xf numFmtId="2" fontId="0" fillId="3" borderId="2" xfId="0" applyNumberFormat="1" applyFill="1" applyBorder="1" applyAlignment="1">
      <alignment wrapText="1"/>
    </xf>
    <xf numFmtId="0" fontId="0" fillId="3" borderId="10" xfId="0" applyFill="1" applyBorder="1" applyAlignment="1">
      <alignment horizontal="left" wrapText="1"/>
    </xf>
    <xf numFmtId="0" fontId="0" fillId="3" borderId="2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1" fontId="0" fillId="0" borderId="0" xfId="0" applyNumberFormat="1" applyBorder="1"/>
    <xf numFmtId="2" fontId="0" fillId="0" borderId="0" xfId="0" applyNumberFormat="1" applyBorder="1"/>
    <xf numFmtId="2" fontId="0" fillId="0" borderId="6" xfId="0" applyNumberFormat="1" applyBorder="1"/>
    <xf numFmtId="2" fontId="0" fillId="0" borderId="13" xfId="0" applyNumberFormat="1" applyBorder="1"/>
    <xf numFmtId="2" fontId="0" fillId="0" borderId="14" xfId="0" applyNumberFormat="1" applyBorder="1"/>
    <xf numFmtId="164" fontId="0" fillId="0" borderId="4" xfId="0" applyNumberFormat="1" applyBorder="1"/>
    <xf numFmtId="0" fontId="0" fillId="0" borderId="5" xfId="0" applyBorder="1"/>
    <xf numFmtId="2" fontId="1" fillId="2" borderId="14" xfId="0" applyNumberFormat="1" applyFont="1" applyFill="1" applyBorder="1"/>
    <xf numFmtId="164" fontId="0" fillId="2" borderId="4" xfId="0" applyNumberFormat="1" applyFill="1" applyBorder="1"/>
    <xf numFmtId="0" fontId="1" fillId="2" borderId="5" xfId="0" applyFont="1" applyFill="1" applyBorder="1"/>
    <xf numFmtId="2" fontId="0" fillId="0" borderId="15" xfId="0" applyNumberFormat="1" applyBorder="1"/>
    <xf numFmtId="164" fontId="0" fillId="0" borderId="0" xfId="0" applyNumberFormat="1" applyBorder="1"/>
    <xf numFmtId="0" fontId="0" fillId="0" borderId="6" xfId="0" applyBorder="1"/>
    <xf numFmtId="2" fontId="1" fillId="2" borderId="15" xfId="0" applyNumberFormat="1" applyFont="1" applyFill="1" applyBorder="1"/>
    <xf numFmtId="164" fontId="0" fillId="2" borderId="0" xfId="0" applyNumberFormat="1" applyFill="1" applyBorder="1"/>
    <xf numFmtId="0" fontId="1" fillId="2" borderId="6" xfId="0" applyFont="1" applyFill="1" applyBorder="1"/>
    <xf numFmtId="2" fontId="0" fillId="0" borderId="6" xfId="0" applyNumberFormat="1" applyFill="1" applyBorder="1"/>
    <xf numFmtId="2" fontId="0" fillId="0" borderId="4" xfId="0" applyNumberFormat="1" applyBorder="1"/>
    <xf numFmtId="2" fontId="0" fillId="0" borderId="7" xfId="0" applyNumberFormat="1" applyBorder="1"/>
    <xf numFmtId="2" fontId="0" fillId="0" borderId="5" xfId="0" applyNumberFormat="1" applyBorder="1"/>
    <xf numFmtId="2" fontId="0" fillId="0" borderId="16" xfId="0" applyNumberFormat="1" applyBorder="1"/>
    <xf numFmtId="2" fontId="0" fillId="0" borderId="17" xfId="0" applyNumberFormat="1" applyBorder="1"/>
    <xf numFmtId="2" fontId="0" fillId="0" borderId="18" xfId="0" applyNumberFormat="1" applyBorder="1"/>
    <xf numFmtId="2" fontId="0" fillId="0" borderId="15" xfId="0" applyNumberFormat="1" applyFill="1" applyBorder="1"/>
    <xf numFmtId="164" fontId="0" fillId="0" borderId="0" xfId="0" applyNumberFormat="1" applyFill="1" applyBorder="1"/>
    <xf numFmtId="2" fontId="0" fillId="0" borderId="18" xfId="0" applyNumberFormat="1" applyFill="1" applyBorder="1"/>
    <xf numFmtId="2" fontId="0" fillId="0" borderId="1" xfId="0" applyNumberFormat="1" applyBorder="1"/>
    <xf numFmtId="2" fontId="0" fillId="0" borderId="19" xfId="0" applyNumberFormat="1" applyBorder="1"/>
    <xf numFmtId="2" fontId="0" fillId="0" borderId="2" xfId="0" applyNumberFormat="1" applyBorder="1"/>
    <xf numFmtId="2" fontId="0" fillId="0" borderId="20" xfId="0" applyNumberFormat="1" applyBorder="1"/>
    <xf numFmtId="164" fontId="0" fillId="0" borderId="16" xfId="0" applyNumberFormat="1" applyBorder="1"/>
    <xf numFmtId="0" fontId="0" fillId="0" borderId="18" xfId="0" applyBorder="1"/>
    <xf numFmtId="2" fontId="1" fillId="2" borderId="20" xfId="0" applyNumberFormat="1" applyFont="1" applyFill="1" applyBorder="1"/>
    <xf numFmtId="164" fontId="0" fillId="2" borderId="16" xfId="0" applyNumberFormat="1" applyFill="1" applyBorder="1"/>
    <xf numFmtId="0" fontId="1" fillId="2" borderId="18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" fontId="0" fillId="0" borderId="16" xfId="0" applyNumberFormat="1" applyBorder="1"/>
    <xf numFmtId="0" fontId="0" fillId="0" borderId="1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7" fillId="0" borderId="19" xfId="0" applyFont="1" applyBorder="1"/>
    <xf numFmtId="164" fontId="7" fillId="0" borderId="10" xfId="0" applyNumberFormat="1" applyFont="1" applyBorder="1"/>
    <xf numFmtId="1" fontId="7" fillId="0" borderId="9" xfId="0" applyNumberFormat="1" applyFont="1" applyBorder="1"/>
    <xf numFmtId="164" fontId="7" fillId="0" borderId="9" xfId="0" applyNumberFormat="1" applyFont="1" applyBorder="1"/>
    <xf numFmtId="164" fontId="7" fillId="0" borderId="9" xfId="0" applyNumberFormat="1" applyFont="1" applyFill="1" applyBorder="1"/>
    <xf numFmtId="2" fontId="7" fillId="0" borderId="9" xfId="0" applyNumberFormat="1" applyFont="1" applyBorder="1"/>
    <xf numFmtId="1" fontId="7" fillId="0" borderId="2" xfId="0" applyNumberFormat="1" applyFont="1" applyFill="1" applyBorder="1"/>
    <xf numFmtId="164" fontId="7" fillId="0" borderId="10" xfId="0" applyNumberFormat="1" applyFont="1" applyFill="1" applyBorder="1"/>
    <xf numFmtId="1" fontId="7" fillId="0" borderId="9" xfId="0" applyNumberFormat="1" applyFont="1" applyFill="1" applyBorder="1"/>
    <xf numFmtId="164" fontId="7" fillId="0" borderId="2" xfId="0" applyNumberFormat="1" applyFont="1" applyFill="1" applyBorder="1"/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2" xfId="0" applyBorder="1" applyAlignment="1"/>
    <xf numFmtId="0" fontId="0" fillId="0" borderId="1" xfId="0" applyBorder="1" applyAlignment="1"/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/>
    <xf numFmtId="8" fontId="0" fillId="3" borderId="9" xfId="0" applyNumberFormat="1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1" fillId="3" borderId="8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</cellXfs>
  <cellStyles count="2">
    <cellStyle name="Normálna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55"/>
  <sheetViews>
    <sheetView tabSelected="1" topLeftCell="F14" zoomScale="70" zoomScaleNormal="70" workbookViewId="0">
      <selection activeCell="V44" sqref="V44"/>
    </sheetView>
  </sheetViews>
  <sheetFormatPr defaultRowHeight="15" x14ac:dyDescent="0.25"/>
  <cols>
    <col min="1" max="1" width="4.42578125" bestFit="1" customWidth="1"/>
    <col min="2" max="2" width="14" bestFit="1" customWidth="1"/>
    <col min="3" max="3" width="14.28515625" bestFit="1" customWidth="1"/>
    <col min="4" max="4" width="27.42578125" bestFit="1" customWidth="1"/>
    <col min="5" max="5" width="93" bestFit="1" customWidth="1"/>
    <col min="6" max="7" width="11.5703125" bestFit="1" customWidth="1"/>
    <col min="9" max="9" width="11.5703125" bestFit="1" customWidth="1"/>
    <col min="10" max="11" width="10.140625" bestFit="1" customWidth="1"/>
    <col min="12" max="12" width="11.140625" bestFit="1" customWidth="1"/>
    <col min="13" max="13" width="12.140625" bestFit="1" customWidth="1"/>
    <col min="14" max="14" width="12.42578125" bestFit="1" customWidth="1"/>
    <col min="15" max="16" width="12.5703125" bestFit="1" customWidth="1"/>
    <col min="17" max="17" width="11.5703125" bestFit="1" customWidth="1"/>
    <col min="18" max="18" width="12" bestFit="1" customWidth="1"/>
    <col min="19" max="19" width="11.5703125" bestFit="1" customWidth="1"/>
    <col min="20" max="20" width="13" bestFit="1" customWidth="1"/>
    <col min="21" max="21" width="10.140625" bestFit="1" customWidth="1"/>
    <col min="22" max="22" width="12.140625" bestFit="1" customWidth="1"/>
    <col min="25" max="25" width="12.140625" bestFit="1" customWidth="1"/>
    <col min="28" max="28" width="10.7109375" bestFit="1" customWidth="1"/>
  </cols>
  <sheetData>
    <row r="1" spans="1:30" ht="15.75" thickBot="1" x14ac:dyDescent="0.3">
      <c r="B1" s="1"/>
      <c r="C1" s="1"/>
      <c r="D1" s="1"/>
      <c r="F1" s="47" t="s">
        <v>0</v>
      </c>
      <c r="G1" s="47"/>
      <c r="H1" s="47"/>
      <c r="I1" s="47"/>
      <c r="J1" s="47"/>
      <c r="K1" s="47"/>
      <c r="L1" s="47"/>
      <c r="M1" s="47"/>
      <c r="N1" s="47"/>
      <c r="O1" s="47"/>
      <c r="P1" s="48"/>
      <c r="Q1" s="49" t="s">
        <v>1</v>
      </c>
      <c r="R1" s="49"/>
      <c r="S1" s="49"/>
      <c r="T1" s="49"/>
      <c r="U1" s="50"/>
      <c r="V1" s="78" t="s">
        <v>2</v>
      </c>
      <c r="W1" s="79"/>
      <c r="X1" s="80"/>
      <c r="Y1" s="51" t="s">
        <v>3</v>
      </c>
      <c r="Z1" s="51"/>
      <c r="AA1" s="51"/>
      <c r="AB1" s="52" t="s">
        <v>4</v>
      </c>
      <c r="AC1" s="53"/>
      <c r="AD1" s="54"/>
    </row>
    <row r="2" spans="1:30" ht="15.75" thickBot="1" x14ac:dyDescent="0.3">
      <c r="B2" s="1"/>
      <c r="C2" s="1"/>
      <c r="D2" s="1"/>
      <c r="E2" s="61" t="s">
        <v>293</v>
      </c>
      <c r="F2" s="62">
        <v>1.5</v>
      </c>
      <c r="G2" s="63">
        <v>1</v>
      </c>
      <c r="H2" s="64">
        <v>1.5</v>
      </c>
      <c r="I2" s="65">
        <v>0.5</v>
      </c>
      <c r="J2" s="65">
        <v>0.5</v>
      </c>
      <c r="K2" s="65">
        <v>0.5</v>
      </c>
      <c r="L2" s="65">
        <v>0.5</v>
      </c>
      <c r="M2" s="65">
        <v>0.5</v>
      </c>
      <c r="N2" s="64">
        <v>1.5</v>
      </c>
      <c r="O2" s="66">
        <v>-0.25</v>
      </c>
      <c r="P2" s="67">
        <v>3</v>
      </c>
      <c r="Q2" s="68">
        <v>1.5</v>
      </c>
      <c r="R2" s="65">
        <v>1.5</v>
      </c>
      <c r="S2" s="65">
        <v>0.5</v>
      </c>
      <c r="T2" s="69">
        <v>3</v>
      </c>
      <c r="U2" s="70">
        <v>2.5</v>
      </c>
      <c r="V2" s="71" t="s">
        <v>294</v>
      </c>
      <c r="W2" s="73"/>
      <c r="X2" s="72"/>
      <c r="Y2" s="81"/>
      <c r="Z2" s="77" t="s">
        <v>295</v>
      </c>
      <c r="AA2" s="76"/>
      <c r="AB2" s="74" t="s">
        <v>296</v>
      </c>
      <c r="AC2" s="85"/>
      <c r="AD2" s="75"/>
    </row>
    <row r="3" spans="1:30" ht="90.75" thickBot="1" x14ac:dyDescent="0.3">
      <c r="A3" s="56" t="s">
        <v>5</v>
      </c>
      <c r="B3" s="57" t="s">
        <v>6</v>
      </c>
      <c r="C3" s="58" t="s">
        <v>7</v>
      </c>
      <c r="D3" s="59" t="s">
        <v>8</v>
      </c>
      <c r="E3" s="2" t="s">
        <v>9</v>
      </c>
      <c r="F3" s="3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5" t="s">
        <v>17</v>
      </c>
      <c r="N3" s="4" t="s">
        <v>18</v>
      </c>
      <c r="O3" s="4" t="s">
        <v>19</v>
      </c>
      <c r="P3" s="6" t="s">
        <v>20</v>
      </c>
      <c r="Q3" s="7" t="s">
        <v>21</v>
      </c>
      <c r="R3" s="4" t="s">
        <v>22</v>
      </c>
      <c r="S3" s="4" t="s">
        <v>23</v>
      </c>
      <c r="T3" s="4" t="s">
        <v>24</v>
      </c>
      <c r="U3" s="8" t="s">
        <v>25</v>
      </c>
      <c r="V3" s="3" t="s">
        <v>26</v>
      </c>
      <c r="W3" s="82" t="s">
        <v>27</v>
      </c>
      <c r="X3" s="8" t="s">
        <v>28</v>
      </c>
      <c r="Y3" s="9" t="s">
        <v>29</v>
      </c>
      <c r="Z3" s="83" t="s">
        <v>27</v>
      </c>
      <c r="AA3" s="10" t="s">
        <v>30</v>
      </c>
      <c r="AB3" s="84" t="s">
        <v>31</v>
      </c>
      <c r="AC3" s="60" t="s">
        <v>27</v>
      </c>
      <c r="AD3" s="11" t="s">
        <v>32</v>
      </c>
    </row>
    <row r="4" spans="1:30" x14ac:dyDescent="0.25">
      <c r="A4" s="12">
        <v>1</v>
      </c>
      <c r="B4" s="13" t="s">
        <v>33</v>
      </c>
      <c r="C4" s="13" t="s">
        <v>34</v>
      </c>
      <c r="D4" s="13" t="s">
        <v>35</v>
      </c>
      <c r="E4" s="30" t="s">
        <v>36</v>
      </c>
      <c r="F4" s="13">
        <v>0</v>
      </c>
      <c r="G4" s="13">
        <v>1</v>
      </c>
      <c r="H4" s="13">
        <v>0.375</v>
      </c>
      <c r="I4" s="13">
        <v>0</v>
      </c>
      <c r="J4" s="13">
        <v>0.16666666666666666</v>
      </c>
      <c r="K4" s="13" t="s">
        <v>37</v>
      </c>
      <c r="L4" s="13">
        <v>0</v>
      </c>
      <c r="M4" s="13">
        <v>0</v>
      </c>
      <c r="N4" s="13">
        <v>1.05</v>
      </c>
      <c r="O4" s="13">
        <v>0</v>
      </c>
      <c r="P4" s="14">
        <v>2.0909090909090908</v>
      </c>
      <c r="Q4" s="13">
        <v>0.75</v>
      </c>
      <c r="R4" s="13">
        <v>1.125</v>
      </c>
      <c r="S4" s="13">
        <v>0.5</v>
      </c>
      <c r="T4" s="13">
        <v>0.5066666666666666</v>
      </c>
      <c r="U4" s="14">
        <v>0</v>
      </c>
      <c r="V4" s="16">
        <f t="shared" ref="V4:V35" si="0">SUM(F4:P4)</f>
        <v>4.6825757575757576</v>
      </c>
      <c r="W4" s="17">
        <f t="shared" ref="W4:W35" si="1">(V4*100)/X4</f>
        <v>44.595959595959599</v>
      </c>
      <c r="X4" s="18">
        <v>10.5</v>
      </c>
      <c r="Y4" s="16">
        <f t="shared" ref="Y4:Y35" si="2">SUM(Q4:U4)</f>
        <v>2.8816666666666668</v>
      </c>
      <c r="Z4" s="17">
        <f t="shared" ref="Z4:Z35" si="3">(Y4*100)/AA4</f>
        <v>32.018518518518519</v>
      </c>
      <c r="AA4" s="18">
        <v>9</v>
      </c>
      <c r="AB4" s="19">
        <f t="shared" ref="AB4:AB35" si="4">V4+Y4</f>
        <v>7.5642424242424244</v>
      </c>
      <c r="AC4" s="20">
        <f t="shared" ref="AC4:AC35" si="5">(AB4*100)/AD4</f>
        <v>38.790986790986793</v>
      </c>
      <c r="AD4" s="21">
        <f t="shared" ref="AD4:AD35" si="6">X4+AA4</f>
        <v>19.5</v>
      </c>
    </row>
    <row r="5" spans="1:30" x14ac:dyDescent="0.25">
      <c r="A5" s="12">
        <v>2</v>
      </c>
      <c r="B5" s="13" t="s">
        <v>38</v>
      </c>
      <c r="C5" s="13" t="s">
        <v>34</v>
      </c>
      <c r="D5" s="13" t="s">
        <v>39</v>
      </c>
      <c r="E5" s="15" t="s">
        <v>40</v>
      </c>
      <c r="F5" s="13">
        <v>0</v>
      </c>
      <c r="G5" s="13">
        <v>1</v>
      </c>
      <c r="H5" s="13">
        <v>1.5</v>
      </c>
      <c r="I5" s="13">
        <v>0</v>
      </c>
      <c r="J5" s="13">
        <v>0</v>
      </c>
      <c r="K5" s="13" t="s">
        <v>37</v>
      </c>
      <c r="L5" s="13">
        <v>0</v>
      </c>
      <c r="M5" s="13">
        <v>0</v>
      </c>
      <c r="N5" s="13">
        <v>0</v>
      </c>
      <c r="O5" s="13">
        <v>0</v>
      </c>
      <c r="P5" s="14">
        <v>1</v>
      </c>
      <c r="Q5" s="13">
        <v>0.75</v>
      </c>
      <c r="R5" s="13">
        <v>1.5</v>
      </c>
      <c r="S5" s="13">
        <v>0</v>
      </c>
      <c r="T5" s="13" t="s">
        <v>37</v>
      </c>
      <c r="U5" s="14">
        <v>2.5</v>
      </c>
      <c r="V5" s="22">
        <f t="shared" si="0"/>
        <v>3.5</v>
      </c>
      <c r="W5" s="23">
        <f t="shared" si="1"/>
        <v>33.333333333333336</v>
      </c>
      <c r="X5" s="24">
        <v>10.5</v>
      </c>
      <c r="Y5" s="22">
        <f t="shared" si="2"/>
        <v>4.75</v>
      </c>
      <c r="Z5" s="23">
        <f t="shared" si="3"/>
        <v>79.166666666666671</v>
      </c>
      <c r="AA5" s="24">
        <v>6</v>
      </c>
      <c r="AB5" s="25">
        <f t="shared" si="4"/>
        <v>8.25</v>
      </c>
      <c r="AC5" s="26">
        <f t="shared" si="5"/>
        <v>50</v>
      </c>
      <c r="AD5" s="27">
        <f t="shared" si="6"/>
        <v>16.5</v>
      </c>
    </row>
    <row r="6" spans="1:30" x14ac:dyDescent="0.25">
      <c r="A6" s="12">
        <v>3</v>
      </c>
      <c r="B6" s="13" t="s">
        <v>41</v>
      </c>
      <c r="C6" s="13" t="s">
        <v>34</v>
      </c>
      <c r="D6" s="13" t="s">
        <v>42</v>
      </c>
      <c r="E6" s="15" t="s">
        <v>43</v>
      </c>
      <c r="F6" s="13">
        <v>0</v>
      </c>
      <c r="G6" s="13">
        <v>1</v>
      </c>
      <c r="H6" s="13">
        <v>1.5</v>
      </c>
      <c r="I6" s="13">
        <v>0</v>
      </c>
      <c r="J6" s="13">
        <v>0</v>
      </c>
      <c r="K6" s="13" t="s">
        <v>37</v>
      </c>
      <c r="L6" s="13">
        <v>0</v>
      </c>
      <c r="M6" s="13">
        <v>0</v>
      </c>
      <c r="N6" s="13">
        <v>1.05</v>
      </c>
      <c r="O6" s="13">
        <v>0</v>
      </c>
      <c r="P6" s="14">
        <f>1+1.45454545454545</f>
        <v>2.4545454545454497</v>
      </c>
      <c r="Q6" s="13">
        <v>0</v>
      </c>
      <c r="R6" s="13">
        <v>0</v>
      </c>
      <c r="S6" s="13">
        <v>0</v>
      </c>
      <c r="T6" s="13" t="s">
        <v>37</v>
      </c>
      <c r="U6" s="14">
        <v>2.5</v>
      </c>
      <c r="V6" s="22">
        <f t="shared" si="0"/>
        <v>6.0045454545454495</v>
      </c>
      <c r="W6" s="23">
        <f t="shared" si="1"/>
        <v>57.186147186147139</v>
      </c>
      <c r="X6" s="24">
        <v>10.5</v>
      </c>
      <c r="Y6" s="22">
        <f t="shared" si="2"/>
        <v>2.5</v>
      </c>
      <c r="Z6" s="23">
        <f t="shared" si="3"/>
        <v>41.666666666666664</v>
      </c>
      <c r="AA6" s="24">
        <v>6</v>
      </c>
      <c r="AB6" s="25">
        <f t="shared" si="4"/>
        <v>8.5045454545454504</v>
      </c>
      <c r="AC6" s="26">
        <f t="shared" si="5"/>
        <v>51.542699724517881</v>
      </c>
      <c r="AD6" s="27">
        <f t="shared" si="6"/>
        <v>16.5</v>
      </c>
    </row>
    <row r="7" spans="1:30" x14ac:dyDescent="0.25">
      <c r="A7" s="12">
        <v>4</v>
      </c>
      <c r="B7" s="13" t="s">
        <v>44</v>
      </c>
      <c r="C7" s="13" t="s">
        <v>34</v>
      </c>
      <c r="D7" s="13" t="s">
        <v>45</v>
      </c>
      <c r="E7" s="15" t="s">
        <v>46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 t="s">
        <v>37</v>
      </c>
      <c r="L7" s="13">
        <v>0</v>
      </c>
      <c r="M7" s="13">
        <v>0</v>
      </c>
      <c r="N7" s="13">
        <v>1.5</v>
      </c>
      <c r="O7" s="13">
        <v>0</v>
      </c>
      <c r="P7" s="14">
        <v>0</v>
      </c>
      <c r="Q7" s="13">
        <v>0.75</v>
      </c>
      <c r="R7" s="13">
        <v>0.375</v>
      </c>
      <c r="S7" s="13">
        <v>0</v>
      </c>
      <c r="T7" s="13" t="s">
        <v>37</v>
      </c>
      <c r="U7" s="14" t="s">
        <v>37</v>
      </c>
      <c r="V7" s="22">
        <f t="shared" si="0"/>
        <v>1.5</v>
      </c>
      <c r="W7" s="23">
        <f t="shared" si="1"/>
        <v>14.285714285714286</v>
      </c>
      <c r="X7" s="24">
        <v>10.5</v>
      </c>
      <c r="Y7" s="22">
        <f t="shared" si="2"/>
        <v>1.125</v>
      </c>
      <c r="Z7" s="23">
        <f t="shared" si="3"/>
        <v>32.142857142857146</v>
      </c>
      <c r="AA7" s="24">
        <v>3.5</v>
      </c>
      <c r="AB7" s="25">
        <f t="shared" si="4"/>
        <v>2.625</v>
      </c>
      <c r="AC7" s="26">
        <f t="shared" si="5"/>
        <v>18.75</v>
      </c>
      <c r="AD7" s="27">
        <f t="shared" si="6"/>
        <v>14</v>
      </c>
    </row>
    <row r="8" spans="1:30" x14ac:dyDescent="0.25">
      <c r="A8" s="12">
        <v>5</v>
      </c>
      <c r="B8" s="13" t="s">
        <v>47</v>
      </c>
      <c r="C8" s="13" t="s">
        <v>34</v>
      </c>
      <c r="D8" s="13" t="s">
        <v>48</v>
      </c>
      <c r="E8" s="15" t="s">
        <v>49</v>
      </c>
      <c r="F8" s="13">
        <v>0</v>
      </c>
      <c r="G8" s="13">
        <v>0.5</v>
      </c>
      <c r="H8" s="13">
        <v>0</v>
      </c>
      <c r="I8" s="13">
        <v>0.25</v>
      </c>
      <c r="J8" s="13">
        <v>0</v>
      </c>
      <c r="K8" s="13">
        <v>0.5</v>
      </c>
      <c r="L8" s="13">
        <v>0</v>
      </c>
      <c r="M8" s="13">
        <v>0</v>
      </c>
      <c r="N8" s="13">
        <v>1.2</v>
      </c>
      <c r="O8" s="13">
        <v>0</v>
      </c>
      <c r="P8" s="14">
        <v>0</v>
      </c>
      <c r="Q8" s="13">
        <v>0.75</v>
      </c>
      <c r="R8" s="13">
        <v>1.5</v>
      </c>
      <c r="S8" s="13">
        <v>0.25</v>
      </c>
      <c r="T8" s="13">
        <v>0.71</v>
      </c>
      <c r="U8" s="14">
        <v>2</v>
      </c>
      <c r="V8" s="22">
        <f t="shared" si="0"/>
        <v>2.4500000000000002</v>
      </c>
      <c r="W8" s="23">
        <f t="shared" si="1"/>
        <v>22.272727272727277</v>
      </c>
      <c r="X8" s="24">
        <v>11</v>
      </c>
      <c r="Y8" s="22">
        <f t="shared" si="2"/>
        <v>5.21</v>
      </c>
      <c r="Z8" s="23">
        <f t="shared" si="3"/>
        <v>57.888888888888886</v>
      </c>
      <c r="AA8" s="24">
        <v>9</v>
      </c>
      <c r="AB8" s="25">
        <f t="shared" si="4"/>
        <v>7.66</v>
      </c>
      <c r="AC8" s="26">
        <f t="shared" si="5"/>
        <v>38.299999999999997</v>
      </c>
      <c r="AD8" s="27">
        <f t="shared" si="6"/>
        <v>20</v>
      </c>
    </row>
    <row r="9" spans="1:30" x14ac:dyDescent="0.25">
      <c r="A9" s="12">
        <v>6</v>
      </c>
      <c r="B9" s="13" t="s">
        <v>50</v>
      </c>
      <c r="C9" s="13" t="s">
        <v>34</v>
      </c>
      <c r="D9" s="13" t="s">
        <v>51</v>
      </c>
      <c r="E9" s="15" t="s">
        <v>52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 t="s">
        <v>37</v>
      </c>
      <c r="L9" s="13">
        <v>0</v>
      </c>
      <c r="M9" s="13">
        <v>0</v>
      </c>
      <c r="N9" s="13">
        <v>1.5</v>
      </c>
      <c r="O9" s="13">
        <v>0</v>
      </c>
      <c r="P9" s="14">
        <v>1.9090909090909092</v>
      </c>
      <c r="Q9" s="13">
        <v>0</v>
      </c>
      <c r="R9" s="13">
        <v>1.5</v>
      </c>
      <c r="S9" s="13">
        <v>0</v>
      </c>
      <c r="T9" s="13" t="s">
        <v>37</v>
      </c>
      <c r="U9" s="14" t="s">
        <v>37</v>
      </c>
      <c r="V9" s="22">
        <f t="shared" si="0"/>
        <v>3.4090909090909092</v>
      </c>
      <c r="W9" s="23">
        <f t="shared" si="1"/>
        <v>32.467532467532472</v>
      </c>
      <c r="X9" s="24">
        <v>10.5</v>
      </c>
      <c r="Y9" s="22">
        <f t="shared" si="2"/>
        <v>1.5</v>
      </c>
      <c r="Z9" s="23">
        <f t="shared" si="3"/>
        <v>42.857142857142854</v>
      </c>
      <c r="AA9" s="24">
        <v>3.5</v>
      </c>
      <c r="AB9" s="25">
        <f t="shared" si="4"/>
        <v>4.9090909090909092</v>
      </c>
      <c r="AC9" s="26">
        <f t="shared" si="5"/>
        <v>35.064935064935064</v>
      </c>
      <c r="AD9" s="27">
        <f t="shared" si="6"/>
        <v>14</v>
      </c>
    </row>
    <row r="10" spans="1:30" x14ac:dyDescent="0.25">
      <c r="A10" s="12">
        <v>7</v>
      </c>
      <c r="B10" s="13" t="s">
        <v>53</v>
      </c>
      <c r="C10" s="13" t="s">
        <v>34</v>
      </c>
      <c r="D10" s="13" t="s">
        <v>48</v>
      </c>
      <c r="E10" s="15" t="s">
        <v>273</v>
      </c>
      <c r="F10" s="13">
        <v>0</v>
      </c>
      <c r="G10" s="13">
        <v>0</v>
      </c>
      <c r="H10" s="13">
        <v>0</v>
      </c>
      <c r="I10" s="13">
        <v>0.25</v>
      </c>
      <c r="J10" s="13">
        <v>0.16666666666666666</v>
      </c>
      <c r="K10" s="13">
        <v>0.25</v>
      </c>
      <c r="L10" s="13">
        <v>0</v>
      </c>
      <c r="M10" s="13">
        <v>0.5</v>
      </c>
      <c r="N10" s="13">
        <v>1.35</v>
      </c>
      <c r="O10" s="13">
        <v>0</v>
      </c>
      <c r="P10" s="14">
        <v>0</v>
      </c>
      <c r="Q10" s="13">
        <v>0</v>
      </c>
      <c r="R10" s="13">
        <v>1.5</v>
      </c>
      <c r="S10" s="13">
        <v>0.25</v>
      </c>
      <c r="T10" s="13">
        <v>1.0043333333333333</v>
      </c>
      <c r="U10" s="14">
        <v>2.5</v>
      </c>
      <c r="V10" s="22">
        <f t="shared" si="0"/>
        <v>2.5166666666666666</v>
      </c>
      <c r="W10" s="23">
        <f t="shared" si="1"/>
        <v>22.878787878787879</v>
      </c>
      <c r="X10" s="24">
        <v>11</v>
      </c>
      <c r="Y10" s="22">
        <f t="shared" si="2"/>
        <v>5.2543333333333333</v>
      </c>
      <c r="Z10" s="23">
        <f t="shared" si="3"/>
        <v>58.381481481481472</v>
      </c>
      <c r="AA10" s="24">
        <v>9</v>
      </c>
      <c r="AB10" s="25">
        <f t="shared" si="4"/>
        <v>7.7709999999999999</v>
      </c>
      <c r="AC10" s="26">
        <f t="shared" si="5"/>
        <v>38.855000000000004</v>
      </c>
      <c r="AD10" s="27">
        <f t="shared" si="6"/>
        <v>20</v>
      </c>
    </row>
    <row r="11" spans="1:30" x14ac:dyDescent="0.25">
      <c r="A11" s="12">
        <v>8</v>
      </c>
      <c r="B11" s="13" t="s">
        <v>54</v>
      </c>
      <c r="C11" s="13" t="s">
        <v>34</v>
      </c>
      <c r="D11" s="13" t="s">
        <v>48</v>
      </c>
      <c r="E11" s="15" t="s">
        <v>55</v>
      </c>
      <c r="F11" s="13">
        <v>0</v>
      </c>
      <c r="G11" s="13">
        <v>1</v>
      </c>
      <c r="H11" s="13">
        <v>1.5</v>
      </c>
      <c r="I11" s="13">
        <v>0</v>
      </c>
      <c r="J11" s="13">
        <v>0</v>
      </c>
      <c r="K11" s="13">
        <v>0.5</v>
      </c>
      <c r="L11" s="13">
        <v>0</v>
      </c>
      <c r="M11" s="13">
        <v>0</v>
      </c>
      <c r="N11" s="13">
        <v>0</v>
      </c>
      <c r="O11" s="13">
        <v>0</v>
      </c>
      <c r="P11" s="14">
        <v>0</v>
      </c>
      <c r="Q11" s="13">
        <v>0</v>
      </c>
      <c r="R11" s="13">
        <v>1.5</v>
      </c>
      <c r="S11" s="13">
        <v>0.25</v>
      </c>
      <c r="T11" s="13">
        <v>0.13200000000000001</v>
      </c>
      <c r="U11" s="14">
        <v>2.5</v>
      </c>
      <c r="V11" s="22">
        <f t="shared" si="0"/>
        <v>3</v>
      </c>
      <c r="W11" s="23">
        <f t="shared" si="1"/>
        <v>27.272727272727273</v>
      </c>
      <c r="X11" s="24">
        <v>11</v>
      </c>
      <c r="Y11" s="22">
        <f t="shared" si="2"/>
        <v>4.3819999999999997</v>
      </c>
      <c r="Z11" s="23">
        <f t="shared" si="3"/>
        <v>48.68888888888889</v>
      </c>
      <c r="AA11" s="24">
        <v>9</v>
      </c>
      <c r="AB11" s="25">
        <f t="shared" si="4"/>
        <v>7.3819999999999997</v>
      </c>
      <c r="AC11" s="26">
        <f t="shared" si="5"/>
        <v>36.909999999999997</v>
      </c>
      <c r="AD11" s="27">
        <f t="shared" si="6"/>
        <v>20</v>
      </c>
    </row>
    <row r="12" spans="1:30" x14ac:dyDescent="0.25">
      <c r="A12" s="12">
        <v>9</v>
      </c>
      <c r="B12" s="13" t="s">
        <v>56</v>
      </c>
      <c r="C12" s="13" t="s">
        <v>34</v>
      </c>
      <c r="D12" s="13" t="s">
        <v>45</v>
      </c>
      <c r="E12" s="15" t="s">
        <v>57</v>
      </c>
      <c r="F12" s="13">
        <v>0</v>
      </c>
      <c r="G12" s="13">
        <v>1</v>
      </c>
      <c r="H12" s="13">
        <v>1.5</v>
      </c>
      <c r="I12" s="13">
        <v>0</v>
      </c>
      <c r="J12" s="13">
        <v>0.16666666666666666</v>
      </c>
      <c r="K12" s="13" t="s">
        <v>37</v>
      </c>
      <c r="L12" s="13">
        <v>0</v>
      </c>
      <c r="M12" s="13">
        <v>0</v>
      </c>
      <c r="N12" s="13">
        <v>0</v>
      </c>
      <c r="O12" s="13">
        <v>0</v>
      </c>
      <c r="P12" s="14">
        <v>0</v>
      </c>
      <c r="Q12" s="13">
        <v>0</v>
      </c>
      <c r="R12" s="13">
        <v>0.1875</v>
      </c>
      <c r="S12" s="13">
        <v>0</v>
      </c>
      <c r="T12" s="13" t="s">
        <v>37</v>
      </c>
      <c r="U12" s="28" t="s">
        <v>37</v>
      </c>
      <c r="V12" s="22">
        <f t="shared" si="0"/>
        <v>2.6666666666666665</v>
      </c>
      <c r="W12" s="23">
        <f t="shared" si="1"/>
        <v>25.396825396825392</v>
      </c>
      <c r="X12" s="24">
        <v>10.5</v>
      </c>
      <c r="Y12" s="22">
        <f t="shared" si="2"/>
        <v>0.1875</v>
      </c>
      <c r="Z12" s="23">
        <f t="shared" si="3"/>
        <v>5.3571428571428568</v>
      </c>
      <c r="AA12" s="24">
        <v>3.5</v>
      </c>
      <c r="AB12" s="25">
        <f t="shared" si="4"/>
        <v>2.8541666666666665</v>
      </c>
      <c r="AC12" s="26">
        <f t="shared" si="5"/>
        <v>20.386904761904759</v>
      </c>
      <c r="AD12" s="27">
        <f t="shared" si="6"/>
        <v>14</v>
      </c>
    </row>
    <row r="13" spans="1:30" x14ac:dyDescent="0.25">
      <c r="A13" s="12">
        <v>10</v>
      </c>
      <c r="B13" s="13" t="s">
        <v>58</v>
      </c>
      <c r="C13" s="13" t="s">
        <v>34</v>
      </c>
      <c r="D13" s="13" t="s">
        <v>51</v>
      </c>
      <c r="E13" s="15" t="s">
        <v>59</v>
      </c>
      <c r="F13" s="13">
        <v>0</v>
      </c>
      <c r="G13" s="13">
        <v>1</v>
      </c>
      <c r="H13" s="13">
        <v>0</v>
      </c>
      <c r="I13" s="13">
        <v>0</v>
      </c>
      <c r="J13" s="13">
        <v>0</v>
      </c>
      <c r="K13" s="13" t="s">
        <v>37</v>
      </c>
      <c r="L13" s="13">
        <v>0</v>
      </c>
      <c r="M13" s="13">
        <v>0</v>
      </c>
      <c r="N13" s="13">
        <v>1.2</v>
      </c>
      <c r="O13" s="13">
        <v>0</v>
      </c>
      <c r="P13" s="14">
        <v>2.6363636363636367</v>
      </c>
      <c r="Q13" s="13">
        <v>0</v>
      </c>
      <c r="R13" s="13">
        <v>1.125</v>
      </c>
      <c r="S13" s="13">
        <v>0</v>
      </c>
      <c r="T13" s="13" t="s">
        <v>37</v>
      </c>
      <c r="U13" s="14" t="s">
        <v>37</v>
      </c>
      <c r="V13" s="22">
        <f t="shared" si="0"/>
        <v>4.8363636363636369</v>
      </c>
      <c r="W13" s="23">
        <f t="shared" si="1"/>
        <v>46.060606060606062</v>
      </c>
      <c r="X13" s="24">
        <v>10.5</v>
      </c>
      <c r="Y13" s="22">
        <f t="shared" si="2"/>
        <v>1.125</v>
      </c>
      <c r="Z13" s="23">
        <f t="shared" si="3"/>
        <v>32.142857142857146</v>
      </c>
      <c r="AA13" s="24">
        <v>3.5</v>
      </c>
      <c r="AB13" s="25">
        <f t="shared" si="4"/>
        <v>5.9613636363636369</v>
      </c>
      <c r="AC13" s="26">
        <f t="shared" si="5"/>
        <v>42.581168831168839</v>
      </c>
      <c r="AD13" s="27">
        <f t="shared" si="6"/>
        <v>14</v>
      </c>
    </row>
    <row r="14" spans="1:30" x14ac:dyDescent="0.25">
      <c r="A14" s="12">
        <v>11</v>
      </c>
      <c r="B14" s="13" t="s">
        <v>60</v>
      </c>
      <c r="C14" s="13" t="s">
        <v>34</v>
      </c>
      <c r="D14" s="13" t="s">
        <v>48</v>
      </c>
      <c r="E14" s="15" t="s">
        <v>61</v>
      </c>
      <c r="F14" s="13">
        <v>0</v>
      </c>
      <c r="G14" s="13">
        <v>0.5</v>
      </c>
      <c r="H14" s="13">
        <v>0.375</v>
      </c>
      <c r="I14" s="13">
        <v>0</v>
      </c>
      <c r="J14" s="13">
        <v>0</v>
      </c>
      <c r="K14" s="13" t="s">
        <v>37</v>
      </c>
      <c r="L14" s="13">
        <v>0</v>
      </c>
      <c r="M14" s="13">
        <v>0</v>
      </c>
      <c r="N14" s="13">
        <v>0</v>
      </c>
      <c r="O14" s="13">
        <v>0</v>
      </c>
      <c r="P14" s="14">
        <v>0</v>
      </c>
      <c r="Q14" s="13">
        <v>0</v>
      </c>
      <c r="R14" s="13">
        <v>0.1875</v>
      </c>
      <c r="S14" s="13">
        <v>0</v>
      </c>
      <c r="T14" s="13">
        <v>0</v>
      </c>
      <c r="U14" s="14">
        <v>0</v>
      </c>
      <c r="V14" s="22">
        <f t="shared" si="0"/>
        <v>0.875</v>
      </c>
      <c r="W14" s="23">
        <f t="shared" si="1"/>
        <v>8.3333333333333339</v>
      </c>
      <c r="X14" s="24">
        <v>10.5</v>
      </c>
      <c r="Y14" s="22">
        <f t="shared" si="2"/>
        <v>0.1875</v>
      </c>
      <c r="Z14" s="23">
        <f t="shared" si="3"/>
        <v>2.0833333333333335</v>
      </c>
      <c r="AA14" s="24">
        <v>9</v>
      </c>
      <c r="AB14" s="25">
        <f t="shared" si="4"/>
        <v>1.0625</v>
      </c>
      <c r="AC14" s="26">
        <f t="shared" si="5"/>
        <v>5.4487179487179489</v>
      </c>
      <c r="AD14" s="27">
        <f t="shared" si="6"/>
        <v>19.5</v>
      </c>
    </row>
    <row r="15" spans="1:30" x14ac:dyDescent="0.25">
      <c r="A15" s="12">
        <v>12</v>
      </c>
      <c r="B15" s="13" t="s">
        <v>62</v>
      </c>
      <c r="C15" s="13" t="s">
        <v>34</v>
      </c>
      <c r="D15" s="13" t="s">
        <v>51</v>
      </c>
      <c r="E15" s="15" t="s">
        <v>63</v>
      </c>
      <c r="F15" s="13">
        <v>0</v>
      </c>
      <c r="G15" s="13">
        <v>1</v>
      </c>
      <c r="H15" s="13">
        <v>0</v>
      </c>
      <c r="I15" s="13">
        <v>0</v>
      </c>
      <c r="J15" s="13">
        <v>0</v>
      </c>
      <c r="K15" s="13" t="s">
        <v>37</v>
      </c>
      <c r="L15" s="13">
        <v>0</v>
      </c>
      <c r="M15" s="13">
        <v>0</v>
      </c>
      <c r="N15" s="13">
        <v>1.5</v>
      </c>
      <c r="O15" s="13">
        <v>0</v>
      </c>
      <c r="P15" s="14">
        <v>1.393939393939394</v>
      </c>
      <c r="Q15" s="13">
        <v>0</v>
      </c>
      <c r="R15" s="13">
        <v>1.125</v>
      </c>
      <c r="S15" s="13">
        <v>0</v>
      </c>
      <c r="T15" s="13" t="s">
        <v>37</v>
      </c>
      <c r="U15" s="14" t="s">
        <v>37</v>
      </c>
      <c r="V15" s="22">
        <f t="shared" si="0"/>
        <v>3.893939393939394</v>
      </c>
      <c r="W15" s="23">
        <f t="shared" si="1"/>
        <v>37.085137085137085</v>
      </c>
      <c r="X15" s="24">
        <v>10.5</v>
      </c>
      <c r="Y15" s="22">
        <f t="shared" si="2"/>
        <v>1.125</v>
      </c>
      <c r="Z15" s="23">
        <f t="shared" si="3"/>
        <v>32.142857142857146</v>
      </c>
      <c r="AA15" s="24">
        <v>3.5</v>
      </c>
      <c r="AB15" s="25">
        <f t="shared" si="4"/>
        <v>5.0189393939393945</v>
      </c>
      <c r="AC15" s="26">
        <f t="shared" si="5"/>
        <v>35.849567099567103</v>
      </c>
      <c r="AD15" s="27">
        <f t="shared" si="6"/>
        <v>14</v>
      </c>
    </row>
    <row r="16" spans="1:30" x14ac:dyDescent="0.25">
      <c r="A16" s="12">
        <v>13</v>
      </c>
      <c r="B16" s="13" t="s">
        <v>64</v>
      </c>
      <c r="C16" s="13" t="s">
        <v>34</v>
      </c>
      <c r="D16" s="13" t="s">
        <v>51</v>
      </c>
      <c r="E16" s="15" t="s">
        <v>65</v>
      </c>
      <c r="F16" s="13">
        <v>0</v>
      </c>
      <c r="G16" s="13">
        <v>1</v>
      </c>
      <c r="H16" s="13">
        <v>0</v>
      </c>
      <c r="I16" s="13">
        <v>0</v>
      </c>
      <c r="J16" s="13">
        <v>0</v>
      </c>
      <c r="K16" s="13" t="s">
        <v>37</v>
      </c>
      <c r="L16" s="13">
        <v>0</v>
      </c>
      <c r="M16" s="13">
        <v>0</v>
      </c>
      <c r="N16" s="13">
        <v>1.35</v>
      </c>
      <c r="O16" s="13">
        <v>0</v>
      </c>
      <c r="P16" s="14">
        <v>1.9393939393939394</v>
      </c>
      <c r="Q16" s="13">
        <v>0</v>
      </c>
      <c r="R16" s="13">
        <v>1.125</v>
      </c>
      <c r="S16" s="13">
        <v>0</v>
      </c>
      <c r="T16" s="13" t="s">
        <v>37</v>
      </c>
      <c r="U16" s="14" t="s">
        <v>37</v>
      </c>
      <c r="V16" s="22">
        <f t="shared" si="0"/>
        <v>4.2893939393939391</v>
      </c>
      <c r="W16" s="23">
        <f t="shared" si="1"/>
        <v>40.851370851370845</v>
      </c>
      <c r="X16" s="24">
        <v>10.5</v>
      </c>
      <c r="Y16" s="22">
        <f t="shared" si="2"/>
        <v>1.125</v>
      </c>
      <c r="Z16" s="23">
        <f t="shared" si="3"/>
        <v>32.142857142857146</v>
      </c>
      <c r="AA16" s="24">
        <v>3.5</v>
      </c>
      <c r="AB16" s="25">
        <f t="shared" si="4"/>
        <v>5.4143939393939391</v>
      </c>
      <c r="AC16" s="26">
        <f t="shared" si="5"/>
        <v>38.674242424242422</v>
      </c>
      <c r="AD16" s="27">
        <f t="shared" si="6"/>
        <v>14</v>
      </c>
    </row>
    <row r="17" spans="1:30" x14ac:dyDescent="0.25">
      <c r="A17" s="12">
        <v>14</v>
      </c>
      <c r="B17" s="13" t="s">
        <v>66</v>
      </c>
      <c r="C17" s="13" t="s">
        <v>34</v>
      </c>
      <c r="D17" s="13" t="s">
        <v>45</v>
      </c>
      <c r="E17" s="15" t="s">
        <v>67</v>
      </c>
      <c r="F17" s="13">
        <v>0</v>
      </c>
      <c r="G17" s="13">
        <v>1</v>
      </c>
      <c r="H17" s="13">
        <v>1.125</v>
      </c>
      <c r="I17" s="13">
        <v>0.25</v>
      </c>
      <c r="J17" s="13">
        <v>0.16666666666666666</v>
      </c>
      <c r="K17" s="13" t="s">
        <v>37</v>
      </c>
      <c r="L17" s="13">
        <v>0</v>
      </c>
      <c r="M17" s="13">
        <v>0</v>
      </c>
      <c r="N17" s="13">
        <v>0</v>
      </c>
      <c r="O17" s="13">
        <v>0</v>
      </c>
      <c r="P17" s="14">
        <v>0</v>
      </c>
      <c r="Q17" s="13">
        <v>1.5</v>
      </c>
      <c r="R17" s="13">
        <v>1.5</v>
      </c>
      <c r="S17" s="13">
        <v>0</v>
      </c>
      <c r="T17" s="13" t="s">
        <v>37</v>
      </c>
      <c r="U17" s="14" t="s">
        <v>37</v>
      </c>
      <c r="V17" s="22">
        <f t="shared" si="0"/>
        <v>2.5416666666666665</v>
      </c>
      <c r="W17" s="23">
        <f t="shared" si="1"/>
        <v>24.206349206349206</v>
      </c>
      <c r="X17" s="24">
        <v>10.5</v>
      </c>
      <c r="Y17" s="22">
        <f t="shared" si="2"/>
        <v>3</v>
      </c>
      <c r="Z17" s="23">
        <f t="shared" si="3"/>
        <v>85.714285714285708</v>
      </c>
      <c r="AA17" s="24">
        <v>3.5</v>
      </c>
      <c r="AB17" s="25">
        <f t="shared" si="4"/>
        <v>5.5416666666666661</v>
      </c>
      <c r="AC17" s="26">
        <f t="shared" si="5"/>
        <v>39.583333333333329</v>
      </c>
      <c r="AD17" s="27">
        <f t="shared" si="6"/>
        <v>14</v>
      </c>
    </row>
    <row r="18" spans="1:30" x14ac:dyDescent="0.25">
      <c r="A18" s="12">
        <v>15</v>
      </c>
      <c r="B18" s="13" t="s">
        <v>68</v>
      </c>
      <c r="C18" s="13" t="s">
        <v>34</v>
      </c>
      <c r="D18" s="13" t="s">
        <v>69</v>
      </c>
      <c r="E18" s="15" t="s">
        <v>70</v>
      </c>
      <c r="F18" s="13">
        <v>0</v>
      </c>
      <c r="G18" s="13">
        <v>1</v>
      </c>
      <c r="H18" s="13">
        <v>1.5</v>
      </c>
      <c r="I18" s="13">
        <v>0</v>
      </c>
      <c r="J18" s="13">
        <v>0</v>
      </c>
      <c r="K18" s="13" t="s">
        <v>37</v>
      </c>
      <c r="L18" s="13">
        <v>0</v>
      </c>
      <c r="M18" s="13">
        <v>0</v>
      </c>
      <c r="N18" s="13">
        <v>1.05</v>
      </c>
      <c r="O18" s="13">
        <v>0</v>
      </c>
      <c r="P18" s="14">
        <v>0</v>
      </c>
      <c r="Q18" s="13">
        <v>0</v>
      </c>
      <c r="R18" s="13">
        <v>1.5</v>
      </c>
      <c r="S18" s="13">
        <v>0</v>
      </c>
      <c r="T18" s="13">
        <v>0</v>
      </c>
      <c r="U18" s="14">
        <v>0</v>
      </c>
      <c r="V18" s="22">
        <f t="shared" si="0"/>
        <v>3.55</v>
      </c>
      <c r="W18" s="23">
        <f t="shared" si="1"/>
        <v>33.80952380952381</v>
      </c>
      <c r="X18" s="24">
        <v>10.5</v>
      </c>
      <c r="Y18" s="22">
        <f t="shared" si="2"/>
        <v>1.5</v>
      </c>
      <c r="Z18" s="23">
        <f t="shared" si="3"/>
        <v>16.666666666666668</v>
      </c>
      <c r="AA18" s="24">
        <v>9</v>
      </c>
      <c r="AB18" s="25">
        <f t="shared" si="4"/>
        <v>5.05</v>
      </c>
      <c r="AC18" s="26">
        <f t="shared" si="5"/>
        <v>25.897435897435898</v>
      </c>
      <c r="AD18" s="27">
        <f t="shared" si="6"/>
        <v>19.5</v>
      </c>
    </row>
    <row r="19" spans="1:30" x14ac:dyDescent="0.25">
      <c r="A19" s="12">
        <v>16</v>
      </c>
      <c r="B19" s="13" t="s">
        <v>71</v>
      </c>
      <c r="C19" s="13" t="s">
        <v>34</v>
      </c>
      <c r="D19" s="13" t="s">
        <v>42</v>
      </c>
      <c r="E19" s="15" t="s">
        <v>72</v>
      </c>
      <c r="F19" s="13">
        <v>0</v>
      </c>
      <c r="G19" s="13">
        <v>1</v>
      </c>
      <c r="H19" s="13">
        <v>0</v>
      </c>
      <c r="I19" s="13">
        <v>0</v>
      </c>
      <c r="J19" s="13">
        <v>0.16666666666666666</v>
      </c>
      <c r="K19" s="13" t="s">
        <v>37</v>
      </c>
      <c r="L19" s="13">
        <v>0</v>
      </c>
      <c r="M19" s="13">
        <v>0</v>
      </c>
      <c r="N19" s="13">
        <v>1.35</v>
      </c>
      <c r="O19" s="13">
        <v>0</v>
      </c>
      <c r="P19" s="14">
        <v>0</v>
      </c>
      <c r="Q19" s="13">
        <v>0</v>
      </c>
      <c r="R19" s="13">
        <v>1.5</v>
      </c>
      <c r="S19" s="13">
        <v>0</v>
      </c>
      <c r="T19" s="13">
        <v>1.9350000000000001</v>
      </c>
      <c r="U19" s="14">
        <v>1.5</v>
      </c>
      <c r="V19" s="22">
        <f t="shared" si="0"/>
        <v>2.5166666666666666</v>
      </c>
      <c r="W19" s="23">
        <f t="shared" si="1"/>
        <v>23.968253968253968</v>
      </c>
      <c r="X19" s="24">
        <v>10.5</v>
      </c>
      <c r="Y19" s="22">
        <f t="shared" si="2"/>
        <v>4.9350000000000005</v>
      </c>
      <c r="Z19" s="23">
        <f t="shared" si="3"/>
        <v>54.833333333333343</v>
      </c>
      <c r="AA19" s="24">
        <v>9</v>
      </c>
      <c r="AB19" s="25">
        <f t="shared" si="4"/>
        <v>7.4516666666666671</v>
      </c>
      <c r="AC19" s="26">
        <f t="shared" si="5"/>
        <v>38.213675213675216</v>
      </c>
      <c r="AD19" s="27">
        <f t="shared" si="6"/>
        <v>19.5</v>
      </c>
    </row>
    <row r="20" spans="1:30" x14ac:dyDescent="0.25">
      <c r="A20" s="12">
        <v>17</v>
      </c>
      <c r="B20" s="13" t="s">
        <v>73</v>
      </c>
      <c r="C20" s="13" t="s">
        <v>34</v>
      </c>
      <c r="D20" s="13" t="s">
        <v>74</v>
      </c>
      <c r="E20" s="15" t="s">
        <v>75</v>
      </c>
      <c r="F20" s="13">
        <v>0</v>
      </c>
      <c r="G20" s="13">
        <v>1</v>
      </c>
      <c r="H20" s="13">
        <v>0</v>
      </c>
      <c r="I20" s="13">
        <v>0</v>
      </c>
      <c r="J20" s="13">
        <v>0.16666666666666666</v>
      </c>
      <c r="K20" s="13" t="s">
        <v>37</v>
      </c>
      <c r="L20" s="13">
        <v>0</v>
      </c>
      <c r="M20" s="13">
        <v>0</v>
      </c>
      <c r="N20" s="13">
        <v>1.2</v>
      </c>
      <c r="O20" s="13">
        <v>0</v>
      </c>
      <c r="P20" s="14">
        <v>1.5454545454545454</v>
      </c>
      <c r="Q20" s="13">
        <v>0</v>
      </c>
      <c r="R20" s="13">
        <v>0.375</v>
      </c>
      <c r="S20" s="13">
        <v>0</v>
      </c>
      <c r="T20" s="13" t="s">
        <v>37</v>
      </c>
      <c r="U20" s="14" t="s">
        <v>37</v>
      </c>
      <c r="V20" s="22">
        <f t="shared" si="0"/>
        <v>3.9121212121212121</v>
      </c>
      <c r="W20" s="23">
        <f t="shared" si="1"/>
        <v>37.258297258297254</v>
      </c>
      <c r="X20" s="24">
        <v>10.5</v>
      </c>
      <c r="Y20" s="22">
        <f t="shared" si="2"/>
        <v>0.375</v>
      </c>
      <c r="Z20" s="23">
        <f t="shared" si="3"/>
        <v>10.714285714285714</v>
      </c>
      <c r="AA20" s="24">
        <v>3.5</v>
      </c>
      <c r="AB20" s="25">
        <f t="shared" si="4"/>
        <v>4.2871212121212121</v>
      </c>
      <c r="AC20" s="26">
        <f t="shared" si="5"/>
        <v>30.62229437229437</v>
      </c>
      <c r="AD20" s="27">
        <f t="shared" si="6"/>
        <v>14</v>
      </c>
    </row>
    <row r="21" spans="1:30" x14ac:dyDescent="0.25">
      <c r="A21" s="12">
        <v>18</v>
      </c>
      <c r="B21" s="13" t="s">
        <v>76</v>
      </c>
      <c r="C21" s="13" t="s">
        <v>34</v>
      </c>
      <c r="D21" s="13" t="s">
        <v>77</v>
      </c>
      <c r="E21" s="15" t="s">
        <v>78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 t="s">
        <v>37</v>
      </c>
      <c r="L21" s="13">
        <v>0</v>
      </c>
      <c r="M21" s="13">
        <v>0</v>
      </c>
      <c r="N21" s="13">
        <v>1.05</v>
      </c>
      <c r="O21" s="13">
        <v>0</v>
      </c>
      <c r="P21" s="14">
        <v>1.7878787878787878</v>
      </c>
      <c r="Q21" s="13">
        <v>0</v>
      </c>
      <c r="R21" s="13">
        <v>1.1299999999999999</v>
      </c>
      <c r="S21" s="13">
        <v>0</v>
      </c>
      <c r="T21" s="13" t="s">
        <v>37</v>
      </c>
      <c r="U21" s="14" t="s">
        <v>37</v>
      </c>
      <c r="V21" s="22">
        <f t="shared" si="0"/>
        <v>2.8378787878787879</v>
      </c>
      <c r="W21" s="23">
        <f t="shared" si="1"/>
        <v>27.02741702741703</v>
      </c>
      <c r="X21" s="24">
        <v>10.5</v>
      </c>
      <c r="Y21" s="22">
        <f t="shared" si="2"/>
        <v>1.1299999999999999</v>
      </c>
      <c r="Z21" s="23">
        <f t="shared" si="3"/>
        <v>32.285714285714285</v>
      </c>
      <c r="AA21" s="24">
        <v>3.5</v>
      </c>
      <c r="AB21" s="25">
        <f t="shared" si="4"/>
        <v>3.9678787878787878</v>
      </c>
      <c r="AC21" s="26">
        <f t="shared" si="5"/>
        <v>28.341991341991339</v>
      </c>
      <c r="AD21" s="27">
        <f t="shared" si="6"/>
        <v>14</v>
      </c>
    </row>
    <row r="22" spans="1:30" x14ac:dyDescent="0.25">
      <c r="A22" s="12">
        <v>19</v>
      </c>
      <c r="B22" s="13" t="s">
        <v>76</v>
      </c>
      <c r="C22" s="13" t="s">
        <v>34</v>
      </c>
      <c r="D22" s="13" t="s">
        <v>77</v>
      </c>
      <c r="E22" s="15" t="s">
        <v>279</v>
      </c>
      <c r="F22" s="13">
        <v>0</v>
      </c>
      <c r="G22" s="13">
        <v>0.5</v>
      </c>
      <c r="H22" s="13">
        <v>0</v>
      </c>
      <c r="I22" s="13">
        <v>0</v>
      </c>
      <c r="J22" s="13">
        <v>0</v>
      </c>
      <c r="K22" s="13" t="s">
        <v>37</v>
      </c>
      <c r="L22" s="13">
        <v>0</v>
      </c>
      <c r="M22" s="13">
        <v>0</v>
      </c>
      <c r="N22" s="13">
        <v>1.35</v>
      </c>
      <c r="O22" s="13">
        <v>0</v>
      </c>
      <c r="P22" s="14">
        <v>2.2727272727272725</v>
      </c>
      <c r="Q22" s="13">
        <v>0</v>
      </c>
      <c r="R22" s="13">
        <v>1.1299999999999999</v>
      </c>
      <c r="S22" s="13">
        <v>0</v>
      </c>
      <c r="T22" s="13" t="s">
        <v>37</v>
      </c>
      <c r="U22" s="14" t="s">
        <v>37</v>
      </c>
      <c r="V22" s="22">
        <f t="shared" si="0"/>
        <v>4.122727272727273</v>
      </c>
      <c r="W22" s="23">
        <f t="shared" si="1"/>
        <v>39.264069264069271</v>
      </c>
      <c r="X22" s="24">
        <v>10.5</v>
      </c>
      <c r="Y22" s="22">
        <f t="shared" si="2"/>
        <v>1.1299999999999999</v>
      </c>
      <c r="Z22" s="23">
        <f t="shared" si="3"/>
        <v>32.285714285714285</v>
      </c>
      <c r="AA22" s="24">
        <v>3.5</v>
      </c>
      <c r="AB22" s="25">
        <f t="shared" si="4"/>
        <v>5.2527272727272729</v>
      </c>
      <c r="AC22" s="26">
        <f t="shared" si="5"/>
        <v>37.519480519480517</v>
      </c>
      <c r="AD22" s="27">
        <f t="shared" si="6"/>
        <v>14</v>
      </c>
    </row>
    <row r="23" spans="1:30" x14ac:dyDescent="0.25">
      <c r="A23" s="12">
        <v>20</v>
      </c>
      <c r="B23" s="13" t="s">
        <v>79</v>
      </c>
      <c r="C23" s="13" t="s">
        <v>34</v>
      </c>
      <c r="D23" s="13" t="s">
        <v>48</v>
      </c>
      <c r="E23" s="15" t="s">
        <v>80</v>
      </c>
      <c r="F23" s="13">
        <v>0</v>
      </c>
      <c r="G23" s="13">
        <v>1</v>
      </c>
      <c r="H23" s="13">
        <v>1.5</v>
      </c>
      <c r="I23" s="13">
        <v>0</v>
      </c>
      <c r="J23" s="13">
        <v>0</v>
      </c>
      <c r="K23" s="13" t="s">
        <v>37</v>
      </c>
      <c r="L23" s="13">
        <v>0</v>
      </c>
      <c r="M23" s="13">
        <v>0</v>
      </c>
      <c r="N23" s="13">
        <v>1.35</v>
      </c>
      <c r="O23" s="13">
        <v>0</v>
      </c>
      <c r="P23" s="14">
        <v>0.72727272727272729</v>
      </c>
      <c r="Q23" s="13">
        <v>1.5</v>
      </c>
      <c r="R23" s="13">
        <v>1.5</v>
      </c>
      <c r="S23" s="13">
        <v>0</v>
      </c>
      <c r="T23" s="13">
        <v>0.81244444444444452</v>
      </c>
      <c r="U23" s="14">
        <v>1</v>
      </c>
      <c r="V23" s="22">
        <f t="shared" si="0"/>
        <v>4.5772727272727272</v>
      </c>
      <c r="W23" s="23">
        <f t="shared" si="1"/>
        <v>43.593073593073591</v>
      </c>
      <c r="X23" s="24">
        <v>10.5</v>
      </c>
      <c r="Y23" s="22">
        <f t="shared" si="2"/>
        <v>4.812444444444445</v>
      </c>
      <c r="Z23" s="23">
        <f t="shared" si="3"/>
        <v>53.471604938271611</v>
      </c>
      <c r="AA23" s="24">
        <v>9</v>
      </c>
      <c r="AB23" s="25">
        <f t="shared" si="4"/>
        <v>9.389717171717173</v>
      </c>
      <c r="AC23" s="26">
        <f t="shared" si="5"/>
        <v>48.152395752395755</v>
      </c>
      <c r="AD23" s="27">
        <f t="shared" si="6"/>
        <v>19.5</v>
      </c>
    </row>
    <row r="24" spans="1:30" x14ac:dyDescent="0.25">
      <c r="A24" s="12">
        <v>21</v>
      </c>
      <c r="B24" s="13" t="s">
        <v>79</v>
      </c>
      <c r="C24" s="13" t="s">
        <v>34</v>
      </c>
      <c r="D24" s="13" t="s">
        <v>48</v>
      </c>
      <c r="E24" s="15" t="s">
        <v>81</v>
      </c>
      <c r="F24" s="13">
        <v>0</v>
      </c>
      <c r="G24" s="13">
        <v>1</v>
      </c>
      <c r="H24" s="13">
        <v>1.5</v>
      </c>
      <c r="I24" s="13">
        <v>0.5</v>
      </c>
      <c r="J24" s="13">
        <v>0.16666666666666666</v>
      </c>
      <c r="K24" s="13" t="s">
        <v>37</v>
      </c>
      <c r="L24" s="13">
        <v>0</v>
      </c>
      <c r="M24" s="13">
        <v>0.5</v>
      </c>
      <c r="N24" s="13">
        <v>1.5</v>
      </c>
      <c r="O24" s="13">
        <v>0</v>
      </c>
      <c r="P24" s="14">
        <v>0.66666666666666663</v>
      </c>
      <c r="Q24" s="13">
        <v>1.125</v>
      </c>
      <c r="R24" s="13">
        <v>1.5</v>
      </c>
      <c r="S24" s="13">
        <v>0</v>
      </c>
      <c r="T24" s="13">
        <v>0.95833333333333315</v>
      </c>
      <c r="U24" s="28">
        <v>2.5</v>
      </c>
      <c r="V24" s="22">
        <f t="shared" si="0"/>
        <v>5.833333333333333</v>
      </c>
      <c r="W24" s="23">
        <f t="shared" si="1"/>
        <v>55.55555555555555</v>
      </c>
      <c r="X24" s="24">
        <v>10.5</v>
      </c>
      <c r="Y24" s="22">
        <f t="shared" si="2"/>
        <v>6.083333333333333</v>
      </c>
      <c r="Z24" s="23">
        <f t="shared" si="3"/>
        <v>67.592592592592581</v>
      </c>
      <c r="AA24" s="24">
        <v>9</v>
      </c>
      <c r="AB24" s="25">
        <f t="shared" si="4"/>
        <v>11.916666666666666</v>
      </c>
      <c r="AC24" s="26">
        <f t="shared" si="5"/>
        <v>61.1111111111111</v>
      </c>
      <c r="AD24" s="27">
        <f t="shared" si="6"/>
        <v>19.5</v>
      </c>
    </row>
    <row r="25" spans="1:30" x14ac:dyDescent="0.25">
      <c r="A25" s="1">
        <v>22</v>
      </c>
      <c r="B25" s="13" t="s">
        <v>82</v>
      </c>
      <c r="C25" s="13" t="s">
        <v>34</v>
      </c>
      <c r="D25" s="13" t="s">
        <v>83</v>
      </c>
      <c r="E25" s="15" t="s">
        <v>84</v>
      </c>
      <c r="F25" s="13">
        <v>0</v>
      </c>
      <c r="G25" s="13">
        <v>1</v>
      </c>
      <c r="H25" s="13">
        <v>0</v>
      </c>
      <c r="I25" s="13">
        <v>0</v>
      </c>
      <c r="J25" s="13">
        <v>0.5</v>
      </c>
      <c r="K25" s="13" t="s">
        <v>37</v>
      </c>
      <c r="L25" s="13">
        <v>0</v>
      </c>
      <c r="M25" s="13">
        <v>0</v>
      </c>
      <c r="N25" s="13">
        <v>0</v>
      </c>
      <c r="O25" s="13">
        <v>0</v>
      </c>
      <c r="P25" s="14">
        <v>0</v>
      </c>
      <c r="Q25" s="13">
        <v>0</v>
      </c>
      <c r="R25" s="13">
        <v>0.375</v>
      </c>
      <c r="S25" s="13">
        <v>0.25</v>
      </c>
      <c r="T25" s="13" t="s">
        <v>37</v>
      </c>
      <c r="U25" s="14" t="s">
        <v>37</v>
      </c>
      <c r="V25" s="22">
        <f t="shared" si="0"/>
        <v>1.5</v>
      </c>
      <c r="W25" s="23">
        <f t="shared" si="1"/>
        <v>14.285714285714286</v>
      </c>
      <c r="X25" s="24">
        <v>10.5</v>
      </c>
      <c r="Y25" s="22">
        <f t="shared" si="2"/>
        <v>0.625</v>
      </c>
      <c r="Z25" s="23">
        <f t="shared" si="3"/>
        <v>17.857142857142858</v>
      </c>
      <c r="AA25" s="24">
        <v>3.5</v>
      </c>
      <c r="AB25" s="25">
        <f t="shared" si="4"/>
        <v>2.125</v>
      </c>
      <c r="AC25" s="26">
        <f t="shared" si="5"/>
        <v>15.178571428571429</v>
      </c>
      <c r="AD25" s="27">
        <f t="shared" si="6"/>
        <v>14</v>
      </c>
    </row>
    <row r="26" spans="1:30" x14ac:dyDescent="0.25">
      <c r="A26" s="12">
        <v>23</v>
      </c>
      <c r="B26" s="13" t="s">
        <v>85</v>
      </c>
      <c r="C26" s="13" t="s">
        <v>34</v>
      </c>
      <c r="D26" s="13" t="s">
        <v>39</v>
      </c>
      <c r="E26" s="15" t="s">
        <v>86</v>
      </c>
      <c r="F26" s="13">
        <v>0</v>
      </c>
      <c r="G26" s="13">
        <v>0</v>
      </c>
      <c r="H26" s="13">
        <v>1.125</v>
      </c>
      <c r="I26" s="13">
        <v>0</v>
      </c>
      <c r="J26" s="13">
        <v>0</v>
      </c>
      <c r="K26" s="13" t="s">
        <v>37</v>
      </c>
      <c r="L26" s="13">
        <v>0</v>
      </c>
      <c r="M26" s="13">
        <v>0</v>
      </c>
      <c r="N26" s="13">
        <v>1.5</v>
      </c>
      <c r="O26" s="13">
        <v>0</v>
      </c>
      <c r="P26" s="14">
        <v>0</v>
      </c>
      <c r="Q26" s="13">
        <v>1.125</v>
      </c>
      <c r="R26" s="13">
        <v>0.75</v>
      </c>
      <c r="S26" s="13">
        <v>0</v>
      </c>
      <c r="T26" s="13" t="s">
        <v>37</v>
      </c>
      <c r="U26" s="14">
        <v>2.5</v>
      </c>
      <c r="V26" s="22">
        <f t="shared" si="0"/>
        <v>2.625</v>
      </c>
      <c r="W26" s="23">
        <f t="shared" si="1"/>
        <v>25</v>
      </c>
      <c r="X26" s="24">
        <v>10.5</v>
      </c>
      <c r="Y26" s="22">
        <f t="shared" si="2"/>
        <v>4.375</v>
      </c>
      <c r="Z26" s="23">
        <f t="shared" si="3"/>
        <v>72.916666666666671</v>
      </c>
      <c r="AA26" s="24">
        <v>6</v>
      </c>
      <c r="AB26" s="25">
        <f t="shared" si="4"/>
        <v>7</v>
      </c>
      <c r="AC26" s="26">
        <f t="shared" si="5"/>
        <v>42.424242424242422</v>
      </c>
      <c r="AD26" s="27">
        <f t="shared" si="6"/>
        <v>16.5</v>
      </c>
    </row>
    <row r="27" spans="1:30" x14ac:dyDescent="0.25">
      <c r="A27" s="12">
        <v>24</v>
      </c>
      <c r="B27" s="13" t="s">
        <v>87</v>
      </c>
      <c r="C27" s="13" t="s">
        <v>34</v>
      </c>
      <c r="D27" s="13" t="s">
        <v>51</v>
      </c>
      <c r="E27" s="15" t="s">
        <v>88</v>
      </c>
      <c r="F27" s="13">
        <v>0</v>
      </c>
      <c r="G27" s="13">
        <v>1</v>
      </c>
      <c r="H27" s="13">
        <v>0</v>
      </c>
      <c r="I27" s="13">
        <v>0</v>
      </c>
      <c r="J27" s="13">
        <v>0</v>
      </c>
      <c r="K27" s="13" t="s">
        <v>37</v>
      </c>
      <c r="L27" s="13">
        <v>0</v>
      </c>
      <c r="M27" s="13">
        <v>0</v>
      </c>
      <c r="N27" s="13">
        <v>1.35</v>
      </c>
      <c r="O27" s="13">
        <v>0</v>
      </c>
      <c r="P27" s="14">
        <v>0</v>
      </c>
      <c r="Q27" s="13">
        <v>0</v>
      </c>
      <c r="R27" s="13">
        <v>1.125</v>
      </c>
      <c r="S27" s="13">
        <v>0</v>
      </c>
      <c r="T27" s="13" t="s">
        <v>37</v>
      </c>
      <c r="U27" s="14" t="s">
        <v>37</v>
      </c>
      <c r="V27" s="22">
        <f t="shared" si="0"/>
        <v>2.35</v>
      </c>
      <c r="W27" s="23">
        <f t="shared" si="1"/>
        <v>22.38095238095238</v>
      </c>
      <c r="X27" s="24">
        <v>10.5</v>
      </c>
      <c r="Y27" s="22">
        <f t="shared" si="2"/>
        <v>1.125</v>
      </c>
      <c r="Z27" s="23">
        <f t="shared" si="3"/>
        <v>32.142857142857146</v>
      </c>
      <c r="AA27" s="24">
        <v>3.5</v>
      </c>
      <c r="AB27" s="25">
        <f t="shared" si="4"/>
        <v>3.4750000000000001</v>
      </c>
      <c r="AC27" s="26">
        <f t="shared" si="5"/>
        <v>24.821428571428573</v>
      </c>
      <c r="AD27" s="27">
        <f t="shared" si="6"/>
        <v>14</v>
      </c>
    </row>
    <row r="28" spans="1:30" x14ac:dyDescent="0.25">
      <c r="A28" s="12">
        <v>25</v>
      </c>
      <c r="B28" s="13" t="s">
        <v>89</v>
      </c>
      <c r="C28" s="13" t="s">
        <v>34</v>
      </c>
      <c r="D28" s="13" t="s">
        <v>74</v>
      </c>
      <c r="E28" s="15" t="s">
        <v>90</v>
      </c>
      <c r="F28" s="13">
        <v>0</v>
      </c>
      <c r="G28" s="13">
        <v>1</v>
      </c>
      <c r="H28" s="13">
        <v>1.5</v>
      </c>
      <c r="I28" s="13">
        <v>0</v>
      </c>
      <c r="J28" s="13">
        <v>0.16666666666666666</v>
      </c>
      <c r="K28" s="13" t="s">
        <v>37</v>
      </c>
      <c r="L28" s="13">
        <v>0</v>
      </c>
      <c r="M28" s="13">
        <v>0</v>
      </c>
      <c r="N28" s="13">
        <v>1.35</v>
      </c>
      <c r="O28" s="13">
        <v>0</v>
      </c>
      <c r="P28" s="14">
        <v>1.0303030303030303</v>
      </c>
      <c r="Q28" s="13">
        <v>0</v>
      </c>
      <c r="R28" s="13">
        <v>1.125</v>
      </c>
      <c r="S28" s="13">
        <v>0</v>
      </c>
      <c r="T28" s="13" t="s">
        <v>37</v>
      </c>
      <c r="U28" s="14" t="s">
        <v>37</v>
      </c>
      <c r="V28" s="22">
        <f t="shared" si="0"/>
        <v>5.0469696969696969</v>
      </c>
      <c r="W28" s="23">
        <f t="shared" si="1"/>
        <v>48.066378066378064</v>
      </c>
      <c r="X28" s="24">
        <v>10.5</v>
      </c>
      <c r="Y28" s="22">
        <f t="shared" si="2"/>
        <v>1.125</v>
      </c>
      <c r="Z28" s="23">
        <f t="shared" si="3"/>
        <v>32.142857142857146</v>
      </c>
      <c r="AA28" s="24">
        <v>3.5</v>
      </c>
      <c r="AB28" s="25">
        <f t="shared" si="4"/>
        <v>6.1719696969696969</v>
      </c>
      <c r="AC28" s="26">
        <f t="shared" si="5"/>
        <v>44.08549783549784</v>
      </c>
      <c r="AD28" s="27">
        <f t="shared" si="6"/>
        <v>14</v>
      </c>
    </row>
    <row r="29" spans="1:30" x14ac:dyDescent="0.25">
      <c r="A29" s="1">
        <v>26</v>
      </c>
      <c r="B29" s="13" t="s">
        <v>91</v>
      </c>
      <c r="C29" s="13" t="s">
        <v>34</v>
      </c>
      <c r="D29" s="13" t="s">
        <v>45</v>
      </c>
      <c r="E29" s="15" t="s">
        <v>92</v>
      </c>
      <c r="F29" s="13">
        <v>0</v>
      </c>
      <c r="G29" s="13">
        <v>1</v>
      </c>
      <c r="H29" s="13">
        <v>0</v>
      </c>
      <c r="I29" s="13">
        <v>0</v>
      </c>
      <c r="J29" s="13">
        <v>0</v>
      </c>
      <c r="K29" s="13" t="s">
        <v>37</v>
      </c>
      <c r="L29" s="13">
        <v>0</v>
      </c>
      <c r="M29" s="13">
        <v>0</v>
      </c>
      <c r="N29" s="13">
        <v>0</v>
      </c>
      <c r="O29" s="13">
        <v>0</v>
      </c>
      <c r="P29" s="14">
        <v>1</v>
      </c>
      <c r="Q29" s="13">
        <v>0</v>
      </c>
      <c r="R29" s="13">
        <v>0</v>
      </c>
      <c r="S29" s="13">
        <v>0.25</v>
      </c>
      <c r="T29" s="13" t="s">
        <v>37</v>
      </c>
      <c r="U29" s="14" t="s">
        <v>37</v>
      </c>
      <c r="V29" s="22">
        <f t="shared" si="0"/>
        <v>2</v>
      </c>
      <c r="W29" s="23">
        <f t="shared" si="1"/>
        <v>19.047619047619047</v>
      </c>
      <c r="X29" s="24">
        <v>10.5</v>
      </c>
      <c r="Y29" s="22">
        <f t="shared" si="2"/>
        <v>0.25</v>
      </c>
      <c r="Z29" s="23">
        <f t="shared" si="3"/>
        <v>7.1428571428571432</v>
      </c>
      <c r="AA29" s="24">
        <v>3.5</v>
      </c>
      <c r="AB29" s="25">
        <f t="shared" si="4"/>
        <v>2.25</v>
      </c>
      <c r="AC29" s="26">
        <f t="shared" si="5"/>
        <v>16.071428571428573</v>
      </c>
      <c r="AD29" s="27">
        <f t="shared" si="6"/>
        <v>14</v>
      </c>
    </row>
    <row r="30" spans="1:30" x14ac:dyDescent="0.25">
      <c r="A30" s="12">
        <v>27</v>
      </c>
      <c r="B30" s="13" t="s">
        <v>93</v>
      </c>
      <c r="C30" s="13" t="s">
        <v>34</v>
      </c>
      <c r="D30" s="13" t="s">
        <v>42</v>
      </c>
      <c r="E30" s="15" t="s">
        <v>94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 t="s">
        <v>37</v>
      </c>
      <c r="L30" s="13">
        <v>0</v>
      </c>
      <c r="M30" s="13">
        <v>0</v>
      </c>
      <c r="N30" s="13">
        <v>1.2</v>
      </c>
      <c r="O30" s="13">
        <v>0</v>
      </c>
      <c r="P30" s="14">
        <v>2.4848484848484849</v>
      </c>
      <c r="Q30" s="13">
        <v>1.5</v>
      </c>
      <c r="R30" s="13">
        <v>1.5</v>
      </c>
      <c r="S30" s="13">
        <v>0</v>
      </c>
      <c r="T30" s="13">
        <v>0.85833333333333339</v>
      </c>
      <c r="U30" s="14">
        <v>0</v>
      </c>
      <c r="V30" s="22">
        <f t="shared" si="0"/>
        <v>3.6848484848484846</v>
      </c>
      <c r="W30" s="23">
        <f t="shared" si="1"/>
        <v>35.093795093795087</v>
      </c>
      <c r="X30" s="24">
        <v>10.5</v>
      </c>
      <c r="Y30" s="22">
        <f t="shared" si="2"/>
        <v>3.8583333333333334</v>
      </c>
      <c r="Z30" s="23">
        <f t="shared" si="3"/>
        <v>42.870370370370367</v>
      </c>
      <c r="AA30" s="24">
        <v>9</v>
      </c>
      <c r="AB30" s="25">
        <f t="shared" si="4"/>
        <v>7.543181818181818</v>
      </c>
      <c r="AC30" s="26">
        <f t="shared" si="5"/>
        <v>38.682983682983682</v>
      </c>
      <c r="AD30" s="27">
        <f t="shared" si="6"/>
        <v>19.5</v>
      </c>
    </row>
    <row r="31" spans="1:30" x14ac:dyDescent="0.25">
      <c r="A31" s="12">
        <v>28</v>
      </c>
      <c r="B31" s="13" t="s">
        <v>95</v>
      </c>
      <c r="C31" s="13" t="s">
        <v>34</v>
      </c>
      <c r="D31" s="13" t="s">
        <v>45</v>
      </c>
      <c r="E31" s="15" t="s">
        <v>96</v>
      </c>
      <c r="F31" s="13">
        <v>0</v>
      </c>
      <c r="G31" s="13">
        <v>1</v>
      </c>
      <c r="H31" s="13">
        <v>1.5</v>
      </c>
      <c r="I31" s="13">
        <v>0</v>
      </c>
      <c r="J31" s="13">
        <v>0</v>
      </c>
      <c r="K31" s="13" t="s">
        <v>37</v>
      </c>
      <c r="L31" s="13">
        <v>0</v>
      </c>
      <c r="M31" s="13">
        <v>0</v>
      </c>
      <c r="N31" s="13">
        <v>1.35</v>
      </c>
      <c r="O31" s="13">
        <v>0</v>
      </c>
      <c r="P31" s="14">
        <v>0.66666666666666663</v>
      </c>
      <c r="Q31" s="13">
        <v>0</v>
      </c>
      <c r="R31" s="13">
        <v>0</v>
      </c>
      <c r="S31" s="13">
        <v>0</v>
      </c>
      <c r="T31" s="13" t="s">
        <v>37</v>
      </c>
      <c r="U31" s="14" t="s">
        <v>37</v>
      </c>
      <c r="V31" s="22">
        <f t="shared" si="0"/>
        <v>4.5166666666666666</v>
      </c>
      <c r="W31" s="23">
        <f t="shared" si="1"/>
        <v>43.015873015873019</v>
      </c>
      <c r="X31" s="24">
        <v>10.5</v>
      </c>
      <c r="Y31" s="22">
        <f t="shared" si="2"/>
        <v>0</v>
      </c>
      <c r="Z31" s="23">
        <f t="shared" si="3"/>
        <v>0</v>
      </c>
      <c r="AA31" s="24">
        <v>3.5</v>
      </c>
      <c r="AB31" s="25">
        <f t="shared" si="4"/>
        <v>4.5166666666666666</v>
      </c>
      <c r="AC31" s="26">
        <f t="shared" si="5"/>
        <v>32.261904761904766</v>
      </c>
      <c r="AD31" s="27">
        <f t="shared" si="6"/>
        <v>14</v>
      </c>
    </row>
    <row r="32" spans="1:30" x14ac:dyDescent="0.25">
      <c r="A32" s="12">
        <v>29</v>
      </c>
      <c r="B32" s="13" t="s">
        <v>97</v>
      </c>
      <c r="C32" s="13" t="s">
        <v>34</v>
      </c>
      <c r="D32" s="13" t="s">
        <v>98</v>
      </c>
      <c r="E32" s="15" t="s">
        <v>99</v>
      </c>
      <c r="F32" s="13">
        <v>0</v>
      </c>
      <c r="G32" s="13">
        <v>1</v>
      </c>
      <c r="H32" s="13">
        <v>0.375</v>
      </c>
      <c r="I32" s="13">
        <v>0.125</v>
      </c>
      <c r="J32" s="13">
        <v>0.16666666666666666</v>
      </c>
      <c r="K32" s="13" t="s">
        <v>37</v>
      </c>
      <c r="L32" s="13">
        <v>0</v>
      </c>
      <c r="M32" s="13">
        <v>0</v>
      </c>
      <c r="N32" s="13">
        <v>0</v>
      </c>
      <c r="O32" s="13">
        <v>0</v>
      </c>
      <c r="P32" s="14">
        <v>1</v>
      </c>
      <c r="Q32" s="13">
        <v>0</v>
      </c>
      <c r="R32" s="13">
        <v>0</v>
      </c>
      <c r="S32" s="13">
        <v>0</v>
      </c>
      <c r="T32" s="13" t="s">
        <v>37</v>
      </c>
      <c r="U32" s="14" t="s">
        <v>37</v>
      </c>
      <c r="V32" s="22">
        <f t="shared" si="0"/>
        <v>2.666666666666667</v>
      </c>
      <c r="W32" s="23">
        <f t="shared" si="1"/>
        <v>25.396825396825399</v>
      </c>
      <c r="X32" s="24">
        <v>10.5</v>
      </c>
      <c r="Y32" s="22">
        <f t="shared" si="2"/>
        <v>0</v>
      </c>
      <c r="Z32" s="23">
        <f t="shared" si="3"/>
        <v>0</v>
      </c>
      <c r="AA32" s="24">
        <v>3.5</v>
      </c>
      <c r="AB32" s="25">
        <f t="shared" si="4"/>
        <v>2.666666666666667</v>
      </c>
      <c r="AC32" s="26">
        <f t="shared" si="5"/>
        <v>19.047619047619047</v>
      </c>
      <c r="AD32" s="27">
        <f t="shared" si="6"/>
        <v>14</v>
      </c>
    </row>
    <row r="33" spans="1:30" x14ac:dyDescent="0.25">
      <c r="A33" s="12">
        <v>30</v>
      </c>
      <c r="B33" s="13" t="s">
        <v>100</v>
      </c>
      <c r="C33" s="13" t="s">
        <v>34</v>
      </c>
      <c r="D33" s="13" t="s">
        <v>48</v>
      </c>
      <c r="E33" s="15" t="s">
        <v>101</v>
      </c>
      <c r="F33" s="13">
        <v>0</v>
      </c>
      <c r="G33" s="13">
        <v>1</v>
      </c>
      <c r="H33" s="13">
        <v>1.5</v>
      </c>
      <c r="I33" s="13">
        <v>0</v>
      </c>
      <c r="J33" s="13">
        <v>0.5</v>
      </c>
      <c r="K33" s="13" t="s">
        <v>37</v>
      </c>
      <c r="L33" s="13">
        <v>0</v>
      </c>
      <c r="M33" s="13">
        <v>0</v>
      </c>
      <c r="N33" s="13">
        <v>0</v>
      </c>
      <c r="O33" s="13">
        <v>-0.25</v>
      </c>
      <c r="P33" s="14">
        <v>1.7272727272727273</v>
      </c>
      <c r="Q33" s="13">
        <v>1.5</v>
      </c>
      <c r="R33" s="13">
        <v>1.5</v>
      </c>
      <c r="S33" s="13">
        <v>0.375</v>
      </c>
      <c r="T33" s="13">
        <v>0.26</v>
      </c>
      <c r="U33" s="14">
        <v>0</v>
      </c>
      <c r="V33" s="22">
        <f t="shared" si="0"/>
        <v>4.4772727272727275</v>
      </c>
      <c r="W33" s="23">
        <f t="shared" si="1"/>
        <v>42.640692640692642</v>
      </c>
      <c r="X33" s="24">
        <v>10.5</v>
      </c>
      <c r="Y33" s="22">
        <f t="shared" si="2"/>
        <v>3.6349999999999998</v>
      </c>
      <c r="Z33" s="23">
        <f t="shared" si="3"/>
        <v>40.388888888888886</v>
      </c>
      <c r="AA33" s="24">
        <v>9</v>
      </c>
      <c r="AB33" s="25">
        <f t="shared" si="4"/>
        <v>8.1122727272727282</v>
      </c>
      <c r="AC33" s="26">
        <f t="shared" si="5"/>
        <v>41.601398601398607</v>
      </c>
      <c r="AD33" s="27">
        <f t="shared" si="6"/>
        <v>19.5</v>
      </c>
    </row>
    <row r="34" spans="1:30" x14ac:dyDescent="0.25">
      <c r="A34" s="12">
        <v>31</v>
      </c>
      <c r="B34" s="13" t="s">
        <v>102</v>
      </c>
      <c r="C34" s="13" t="s">
        <v>34</v>
      </c>
      <c r="D34" s="13" t="s">
        <v>74</v>
      </c>
      <c r="E34" s="15" t="s">
        <v>103</v>
      </c>
      <c r="F34" s="13">
        <v>0</v>
      </c>
      <c r="G34" s="13">
        <v>1</v>
      </c>
      <c r="H34" s="13">
        <v>0.375</v>
      </c>
      <c r="I34" s="13">
        <v>0.25</v>
      </c>
      <c r="J34" s="13">
        <v>0.16666666666666666</v>
      </c>
      <c r="K34" s="13" t="s">
        <v>37</v>
      </c>
      <c r="L34" s="13">
        <v>0</v>
      </c>
      <c r="M34" s="13">
        <v>0</v>
      </c>
      <c r="N34" s="13">
        <v>1.5</v>
      </c>
      <c r="O34" s="13">
        <v>0</v>
      </c>
      <c r="P34" s="14">
        <v>1.0606060606060606</v>
      </c>
      <c r="Q34" s="13">
        <v>0</v>
      </c>
      <c r="R34" s="13">
        <v>1.5</v>
      </c>
      <c r="S34" s="13">
        <v>0.25</v>
      </c>
      <c r="T34" s="13" t="s">
        <v>37</v>
      </c>
      <c r="U34" s="14" t="s">
        <v>37</v>
      </c>
      <c r="V34" s="22">
        <f t="shared" si="0"/>
        <v>4.3522727272727275</v>
      </c>
      <c r="W34" s="23">
        <f t="shared" si="1"/>
        <v>41.450216450216452</v>
      </c>
      <c r="X34" s="24">
        <v>10.5</v>
      </c>
      <c r="Y34" s="22">
        <f t="shared" si="2"/>
        <v>1.75</v>
      </c>
      <c r="Z34" s="23">
        <f t="shared" si="3"/>
        <v>50</v>
      </c>
      <c r="AA34" s="24">
        <v>3.5</v>
      </c>
      <c r="AB34" s="25">
        <f t="shared" si="4"/>
        <v>6.1022727272727275</v>
      </c>
      <c r="AC34" s="26">
        <f t="shared" si="5"/>
        <v>43.587662337662337</v>
      </c>
      <c r="AD34" s="27">
        <f t="shared" si="6"/>
        <v>14</v>
      </c>
    </row>
    <row r="35" spans="1:30" x14ac:dyDescent="0.25">
      <c r="A35" s="12">
        <v>32</v>
      </c>
      <c r="B35" s="13" t="s">
        <v>104</v>
      </c>
      <c r="C35" s="13" t="s">
        <v>34</v>
      </c>
      <c r="D35" s="13" t="s">
        <v>48</v>
      </c>
      <c r="E35" s="15" t="s">
        <v>105</v>
      </c>
      <c r="F35" s="13">
        <v>0.75</v>
      </c>
      <c r="G35" s="13">
        <v>1</v>
      </c>
      <c r="H35" s="13">
        <v>0.75</v>
      </c>
      <c r="I35" s="13">
        <v>0.25</v>
      </c>
      <c r="J35" s="13">
        <v>0.16666666666666666</v>
      </c>
      <c r="K35" s="13">
        <v>0</v>
      </c>
      <c r="L35" s="13">
        <v>0</v>
      </c>
      <c r="M35" s="13">
        <v>0</v>
      </c>
      <c r="N35" s="13">
        <v>1.5</v>
      </c>
      <c r="O35" s="13">
        <v>0</v>
      </c>
      <c r="P35" s="14">
        <v>0</v>
      </c>
      <c r="Q35" s="13">
        <v>0</v>
      </c>
      <c r="R35" s="13">
        <v>1.5</v>
      </c>
      <c r="S35" s="13">
        <v>0.5</v>
      </c>
      <c r="T35" s="13">
        <v>0.9</v>
      </c>
      <c r="U35" s="14">
        <v>2</v>
      </c>
      <c r="V35" s="22">
        <f t="shared" si="0"/>
        <v>4.4166666666666661</v>
      </c>
      <c r="W35" s="23">
        <f t="shared" si="1"/>
        <v>40.151515151515149</v>
      </c>
      <c r="X35" s="24">
        <v>11</v>
      </c>
      <c r="Y35" s="22">
        <f t="shared" si="2"/>
        <v>4.9000000000000004</v>
      </c>
      <c r="Z35" s="23">
        <f t="shared" si="3"/>
        <v>54.44444444444445</v>
      </c>
      <c r="AA35" s="24">
        <v>9</v>
      </c>
      <c r="AB35" s="25">
        <f t="shared" si="4"/>
        <v>9.3166666666666664</v>
      </c>
      <c r="AC35" s="26">
        <f t="shared" si="5"/>
        <v>46.583333333333329</v>
      </c>
      <c r="AD35" s="27">
        <f t="shared" si="6"/>
        <v>20</v>
      </c>
    </row>
    <row r="36" spans="1:30" x14ac:dyDescent="0.25">
      <c r="A36" s="12">
        <v>33</v>
      </c>
      <c r="B36" s="13" t="s">
        <v>106</v>
      </c>
      <c r="C36" s="13" t="s">
        <v>34</v>
      </c>
      <c r="D36" s="13" t="s">
        <v>48</v>
      </c>
      <c r="E36" s="15" t="s">
        <v>107</v>
      </c>
      <c r="F36" s="13">
        <v>0</v>
      </c>
      <c r="G36" s="13">
        <v>0</v>
      </c>
      <c r="H36" s="13">
        <v>0.375</v>
      </c>
      <c r="I36" s="13">
        <v>0</v>
      </c>
      <c r="J36" s="13">
        <v>0</v>
      </c>
      <c r="K36" s="13">
        <v>0.5</v>
      </c>
      <c r="L36" s="13">
        <v>0</v>
      </c>
      <c r="M36" s="13">
        <v>0</v>
      </c>
      <c r="N36" s="13">
        <v>0.75</v>
      </c>
      <c r="O36" s="13">
        <v>0</v>
      </c>
      <c r="P36" s="14">
        <v>0</v>
      </c>
      <c r="Q36" s="13">
        <v>0</v>
      </c>
      <c r="R36" s="13">
        <v>1.5</v>
      </c>
      <c r="S36" s="13">
        <v>0.25</v>
      </c>
      <c r="T36" s="13">
        <v>0.15166666666666667</v>
      </c>
      <c r="U36" s="14">
        <v>0.5</v>
      </c>
      <c r="V36" s="22">
        <f t="shared" ref="V36:V67" si="7">SUM(F36:P36)</f>
        <v>1.625</v>
      </c>
      <c r="W36" s="23">
        <f t="shared" ref="W36:W67" si="8">(V36*100)/X36</f>
        <v>14.772727272727273</v>
      </c>
      <c r="X36" s="24">
        <v>11</v>
      </c>
      <c r="Y36" s="22">
        <f t="shared" ref="Y36:Y67" si="9">SUM(Q36:U36)</f>
        <v>2.4016666666666664</v>
      </c>
      <c r="Z36" s="23">
        <f t="shared" ref="Z36:Z67" si="10">(Y36*100)/AA36</f>
        <v>26.68518518518518</v>
      </c>
      <c r="AA36" s="24">
        <v>9</v>
      </c>
      <c r="AB36" s="25">
        <f t="shared" ref="AB36:AB67" si="11">V36+Y36</f>
        <v>4.0266666666666664</v>
      </c>
      <c r="AC36" s="26">
        <f t="shared" ref="AC36:AC67" si="12">(AB36*100)/AD36</f>
        <v>20.133333333333333</v>
      </c>
      <c r="AD36" s="27">
        <f t="shared" ref="AD36:AD67" si="13">X36+AA36</f>
        <v>20</v>
      </c>
    </row>
    <row r="37" spans="1:30" x14ac:dyDescent="0.25">
      <c r="A37" s="12">
        <v>34</v>
      </c>
      <c r="B37" s="13" t="s">
        <v>108</v>
      </c>
      <c r="C37" s="13" t="s">
        <v>34</v>
      </c>
      <c r="D37" s="13" t="s">
        <v>48</v>
      </c>
      <c r="E37" s="15" t="s">
        <v>109</v>
      </c>
      <c r="F37" s="13">
        <v>0</v>
      </c>
      <c r="G37" s="13">
        <v>0</v>
      </c>
      <c r="H37" s="13">
        <v>1.125</v>
      </c>
      <c r="I37" s="13">
        <v>0</v>
      </c>
      <c r="J37" s="13">
        <v>0</v>
      </c>
      <c r="K37" s="13">
        <v>0</v>
      </c>
      <c r="L37" s="13">
        <v>0</v>
      </c>
      <c r="M37" s="13">
        <v>0.5</v>
      </c>
      <c r="N37" s="13">
        <v>1.5</v>
      </c>
      <c r="O37" s="13">
        <v>0</v>
      </c>
      <c r="P37" s="14">
        <v>1.9090909090909092</v>
      </c>
      <c r="Q37" s="13">
        <v>0</v>
      </c>
      <c r="R37" s="13">
        <v>1.5</v>
      </c>
      <c r="S37" s="13">
        <v>0</v>
      </c>
      <c r="T37" s="13">
        <v>0.11199999999999999</v>
      </c>
      <c r="U37" s="14">
        <v>2.5</v>
      </c>
      <c r="V37" s="22">
        <f t="shared" si="7"/>
        <v>5.0340909090909092</v>
      </c>
      <c r="W37" s="23">
        <f t="shared" si="8"/>
        <v>45.764462809917354</v>
      </c>
      <c r="X37" s="24">
        <v>11</v>
      </c>
      <c r="Y37" s="22">
        <f t="shared" si="9"/>
        <v>4.1120000000000001</v>
      </c>
      <c r="Z37" s="23">
        <f t="shared" si="10"/>
        <v>45.68888888888889</v>
      </c>
      <c r="AA37" s="24">
        <v>9</v>
      </c>
      <c r="AB37" s="25">
        <f t="shared" si="11"/>
        <v>9.1460909090909084</v>
      </c>
      <c r="AC37" s="26">
        <f t="shared" si="12"/>
        <v>45.730454545454542</v>
      </c>
      <c r="AD37" s="27">
        <f t="shared" si="13"/>
        <v>20</v>
      </c>
    </row>
    <row r="38" spans="1:30" x14ac:dyDescent="0.25">
      <c r="A38" s="12">
        <v>35</v>
      </c>
      <c r="B38" s="13" t="s">
        <v>110</v>
      </c>
      <c r="C38" s="13" t="s">
        <v>34</v>
      </c>
      <c r="D38" s="13" t="s">
        <v>48</v>
      </c>
      <c r="E38" s="15" t="s">
        <v>111</v>
      </c>
      <c r="F38" s="13">
        <v>0</v>
      </c>
      <c r="G38" s="13">
        <v>1</v>
      </c>
      <c r="H38" s="13">
        <v>1.5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1.2</v>
      </c>
      <c r="O38" s="13">
        <v>0</v>
      </c>
      <c r="P38" s="14">
        <v>2.0909090909090908</v>
      </c>
      <c r="Q38" s="13">
        <v>0.75</v>
      </c>
      <c r="R38" s="13">
        <v>1.5</v>
      </c>
      <c r="S38" s="13">
        <v>0.5</v>
      </c>
      <c r="T38" s="13">
        <v>1.8333333333333337</v>
      </c>
      <c r="U38" s="14">
        <v>2.5</v>
      </c>
      <c r="V38" s="22">
        <f t="shared" si="7"/>
        <v>5.790909090909091</v>
      </c>
      <c r="W38" s="23">
        <f t="shared" si="8"/>
        <v>52.644628099173559</v>
      </c>
      <c r="X38" s="24">
        <v>11</v>
      </c>
      <c r="Y38" s="22">
        <f t="shared" si="9"/>
        <v>7.0833333333333339</v>
      </c>
      <c r="Z38" s="23">
        <f t="shared" si="10"/>
        <v>78.703703703703709</v>
      </c>
      <c r="AA38" s="24">
        <v>9</v>
      </c>
      <c r="AB38" s="25">
        <f t="shared" si="11"/>
        <v>12.874242424242425</v>
      </c>
      <c r="AC38" s="26">
        <f t="shared" si="12"/>
        <v>64.371212121212125</v>
      </c>
      <c r="AD38" s="27">
        <f t="shared" si="13"/>
        <v>20</v>
      </c>
    </row>
    <row r="39" spans="1:30" x14ac:dyDescent="0.25">
      <c r="A39" s="12">
        <v>36</v>
      </c>
      <c r="B39" s="13" t="s">
        <v>112</v>
      </c>
      <c r="C39" s="13" t="s">
        <v>34</v>
      </c>
      <c r="D39" s="13" t="s">
        <v>69</v>
      </c>
      <c r="E39" s="15" t="s">
        <v>113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1.5</v>
      </c>
      <c r="O39" s="13">
        <v>0</v>
      </c>
      <c r="P39" s="14">
        <v>1.1818181818181819</v>
      </c>
      <c r="Q39" s="13">
        <v>0</v>
      </c>
      <c r="R39" s="13">
        <v>0.75</v>
      </c>
      <c r="S39" s="13">
        <v>0</v>
      </c>
      <c r="T39" s="13">
        <v>0.46</v>
      </c>
      <c r="U39" s="14">
        <v>0.5</v>
      </c>
      <c r="V39" s="22">
        <f t="shared" si="7"/>
        <v>2.6818181818181817</v>
      </c>
      <c r="W39" s="23">
        <f t="shared" si="8"/>
        <v>24.380165289256198</v>
      </c>
      <c r="X39" s="24">
        <v>11</v>
      </c>
      <c r="Y39" s="22">
        <f t="shared" si="9"/>
        <v>1.71</v>
      </c>
      <c r="Z39" s="23">
        <f t="shared" si="10"/>
        <v>19</v>
      </c>
      <c r="AA39" s="24">
        <v>9</v>
      </c>
      <c r="AB39" s="25">
        <f t="shared" si="11"/>
        <v>4.3918181818181816</v>
      </c>
      <c r="AC39" s="26">
        <f t="shared" si="12"/>
        <v>21.959090909090911</v>
      </c>
      <c r="AD39" s="27">
        <f t="shared" si="13"/>
        <v>20</v>
      </c>
    </row>
    <row r="40" spans="1:30" x14ac:dyDescent="0.25">
      <c r="A40" s="12">
        <v>37</v>
      </c>
      <c r="B40" s="13" t="s">
        <v>114</v>
      </c>
      <c r="C40" s="13" t="s">
        <v>34</v>
      </c>
      <c r="D40" s="13" t="s">
        <v>51</v>
      </c>
      <c r="E40" s="15" t="s">
        <v>115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 t="s">
        <v>37</v>
      </c>
      <c r="L40" s="13">
        <v>0</v>
      </c>
      <c r="M40" s="13">
        <v>0</v>
      </c>
      <c r="N40" s="13">
        <v>1.05</v>
      </c>
      <c r="O40" s="13">
        <v>0</v>
      </c>
      <c r="P40" s="14">
        <v>0</v>
      </c>
      <c r="Q40" s="13">
        <v>0</v>
      </c>
      <c r="R40" s="13">
        <v>1.125</v>
      </c>
      <c r="S40" s="13">
        <v>0</v>
      </c>
      <c r="T40" s="13" t="s">
        <v>37</v>
      </c>
      <c r="U40" s="14" t="s">
        <v>37</v>
      </c>
      <c r="V40" s="22">
        <f t="shared" si="7"/>
        <v>1.05</v>
      </c>
      <c r="W40" s="23">
        <f t="shared" si="8"/>
        <v>10</v>
      </c>
      <c r="X40" s="24">
        <v>10.5</v>
      </c>
      <c r="Y40" s="22">
        <f t="shared" si="9"/>
        <v>1.125</v>
      </c>
      <c r="Z40" s="23">
        <f t="shared" si="10"/>
        <v>32.142857142857146</v>
      </c>
      <c r="AA40" s="24">
        <v>3.5</v>
      </c>
      <c r="AB40" s="25">
        <f t="shared" si="11"/>
        <v>2.1749999999999998</v>
      </c>
      <c r="AC40" s="26">
        <f t="shared" si="12"/>
        <v>15.535714285714283</v>
      </c>
      <c r="AD40" s="27">
        <f t="shared" si="13"/>
        <v>14</v>
      </c>
    </row>
    <row r="41" spans="1:30" x14ac:dyDescent="0.25">
      <c r="A41" s="12">
        <v>38</v>
      </c>
      <c r="B41" s="13" t="s">
        <v>116</v>
      </c>
      <c r="C41" s="13" t="s">
        <v>34</v>
      </c>
      <c r="D41" s="13" t="s">
        <v>42</v>
      </c>
      <c r="E41" s="15" t="s">
        <v>117</v>
      </c>
      <c r="F41" s="13">
        <v>0</v>
      </c>
      <c r="G41" s="13">
        <v>0</v>
      </c>
      <c r="H41" s="13">
        <v>1.125</v>
      </c>
      <c r="I41" s="13">
        <v>0</v>
      </c>
      <c r="J41" s="13">
        <v>0.33333333333333331</v>
      </c>
      <c r="K41" s="13" t="s">
        <v>37</v>
      </c>
      <c r="L41" s="13">
        <v>0</v>
      </c>
      <c r="M41" s="13">
        <v>0</v>
      </c>
      <c r="N41" s="13">
        <v>1.35</v>
      </c>
      <c r="O41" s="13">
        <v>0</v>
      </c>
      <c r="P41" s="14">
        <v>0.66666666666666663</v>
      </c>
      <c r="Q41" s="13">
        <v>1.5</v>
      </c>
      <c r="R41" s="13">
        <v>1.5</v>
      </c>
      <c r="S41" s="13">
        <v>0.25</v>
      </c>
      <c r="T41" s="13">
        <v>0.11</v>
      </c>
      <c r="U41" s="14">
        <v>2.5</v>
      </c>
      <c r="V41" s="22">
        <f t="shared" si="7"/>
        <v>3.4750000000000001</v>
      </c>
      <c r="W41" s="23">
        <f t="shared" si="8"/>
        <v>33.095238095238095</v>
      </c>
      <c r="X41" s="24">
        <v>10.5</v>
      </c>
      <c r="Y41" s="22">
        <f t="shared" si="9"/>
        <v>5.8599999999999994</v>
      </c>
      <c r="Z41" s="23">
        <f t="shared" si="10"/>
        <v>65.111111111111114</v>
      </c>
      <c r="AA41" s="24">
        <v>9</v>
      </c>
      <c r="AB41" s="25">
        <f t="shared" si="11"/>
        <v>9.3349999999999991</v>
      </c>
      <c r="AC41" s="26">
        <f t="shared" si="12"/>
        <v>47.871794871794869</v>
      </c>
      <c r="AD41" s="27">
        <f t="shared" si="13"/>
        <v>19.5</v>
      </c>
    </row>
    <row r="42" spans="1:30" x14ac:dyDescent="0.25">
      <c r="A42" s="12">
        <v>39</v>
      </c>
      <c r="B42" s="13" t="s">
        <v>118</v>
      </c>
      <c r="C42" s="13" t="s">
        <v>34</v>
      </c>
      <c r="D42" s="13" t="s">
        <v>51</v>
      </c>
      <c r="E42" s="15" t="s">
        <v>119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 t="s">
        <v>37</v>
      </c>
      <c r="L42" s="13">
        <v>0</v>
      </c>
      <c r="M42" s="13">
        <v>0</v>
      </c>
      <c r="N42" s="13">
        <v>1.35</v>
      </c>
      <c r="O42" s="13">
        <v>0</v>
      </c>
      <c r="P42" s="14">
        <v>0</v>
      </c>
      <c r="Q42" s="13">
        <v>0</v>
      </c>
      <c r="R42" s="13">
        <v>0.375</v>
      </c>
      <c r="S42" s="13">
        <v>0</v>
      </c>
      <c r="T42" s="13" t="s">
        <v>37</v>
      </c>
      <c r="U42" s="14" t="s">
        <v>37</v>
      </c>
      <c r="V42" s="22">
        <f t="shared" si="7"/>
        <v>1.35</v>
      </c>
      <c r="W42" s="23">
        <f t="shared" si="8"/>
        <v>12.857142857142858</v>
      </c>
      <c r="X42" s="24">
        <v>10.5</v>
      </c>
      <c r="Y42" s="22">
        <f t="shared" si="9"/>
        <v>0.375</v>
      </c>
      <c r="Z42" s="23">
        <f t="shared" si="10"/>
        <v>10.714285714285714</v>
      </c>
      <c r="AA42" s="24">
        <v>3.5</v>
      </c>
      <c r="AB42" s="25">
        <f t="shared" si="11"/>
        <v>1.7250000000000001</v>
      </c>
      <c r="AC42" s="26">
        <f t="shared" si="12"/>
        <v>12.321428571428571</v>
      </c>
      <c r="AD42" s="27">
        <f t="shared" si="13"/>
        <v>14</v>
      </c>
    </row>
    <row r="43" spans="1:30" x14ac:dyDescent="0.25">
      <c r="A43" s="12">
        <v>40</v>
      </c>
      <c r="B43" s="13" t="s">
        <v>114</v>
      </c>
      <c r="C43" s="13" t="s">
        <v>34</v>
      </c>
      <c r="D43" s="13" t="s">
        <v>45</v>
      </c>
      <c r="E43" s="15" t="s">
        <v>120</v>
      </c>
      <c r="F43" s="13">
        <v>0</v>
      </c>
      <c r="G43" s="13">
        <v>1</v>
      </c>
      <c r="H43" s="13">
        <v>0</v>
      </c>
      <c r="I43" s="13">
        <v>0</v>
      </c>
      <c r="J43" s="13">
        <v>0</v>
      </c>
      <c r="K43" s="13" t="s">
        <v>37</v>
      </c>
      <c r="L43" s="13">
        <v>0</v>
      </c>
      <c r="M43" s="13">
        <v>0</v>
      </c>
      <c r="N43" s="13">
        <v>1.05</v>
      </c>
      <c r="O43" s="13">
        <v>0</v>
      </c>
      <c r="P43" s="14">
        <v>2.4545454545454546</v>
      </c>
      <c r="Q43" s="13">
        <v>0</v>
      </c>
      <c r="R43" s="13">
        <v>0.1875</v>
      </c>
      <c r="S43" s="13">
        <v>0.25</v>
      </c>
      <c r="T43" s="13" t="s">
        <v>37</v>
      </c>
      <c r="U43" s="14" t="s">
        <v>37</v>
      </c>
      <c r="V43" s="22">
        <f t="shared" si="7"/>
        <v>4.504545454545454</v>
      </c>
      <c r="W43" s="23">
        <f t="shared" si="8"/>
        <v>42.900432900432897</v>
      </c>
      <c r="X43" s="24">
        <v>10.5</v>
      </c>
      <c r="Y43" s="22">
        <f t="shared" si="9"/>
        <v>0.4375</v>
      </c>
      <c r="Z43" s="23">
        <f t="shared" si="10"/>
        <v>12.5</v>
      </c>
      <c r="AA43" s="24">
        <v>3.5</v>
      </c>
      <c r="AB43" s="25">
        <f t="shared" si="11"/>
        <v>4.942045454545454</v>
      </c>
      <c r="AC43" s="26">
        <f t="shared" si="12"/>
        <v>35.300324675324667</v>
      </c>
      <c r="AD43" s="27">
        <f t="shared" si="13"/>
        <v>14</v>
      </c>
    </row>
    <row r="44" spans="1:30" x14ac:dyDescent="0.25">
      <c r="A44" s="12">
        <v>41</v>
      </c>
      <c r="B44" s="13" t="s">
        <v>121</v>
      </c>
      <c r="C44" s="13" t="s">
        <v>34</v>
      </c>
      <c r="D44" s="13" t="s">
        <v>45</v>
      </c>
      <c r="E44" s="15" t="s">
        <v>122</v>
      </c>
      <c r="F44" s="13">
        <v>0</v>
      </c>
      <c r="G44" s="13">
        <v>1</v>
      </c>
      <c r="H44" s="13">
        <v>0</v>
      </c>
      <c r="I44" s="13">
        <v>0</v>
      </c>
      <c r="J44" s="13">
        <v>0.16666666666666666</v>
      </c>
      <c r="K44" s="13" t="s">
        <v>37</v>
      </c>
      <c r="L44" s="13">
        <v>0</v>
      </c>
      <c r="M44" s="13">
        <v>0</v>
      </c>
      <c r="N44" s="13">
        <v>1.2</v>
      </c>
      <c r="O44" s="13">
        <v>0</v>
      </c>
      <c r="P44" s="14">
        <v>0</v>
      </c>
      <c r="Q44" s="13">
        <v>0</v>
      </c>
      <c r="R44" s="13">
        <v>0.1875</v>
      </c>
      <c r="S44" s="13">
        <v>0.375</v>
      </c>
      <c r="T44" s="13" t="s">
        <v>37</v>
      </c>
      <c r="U44" s="14" t="s">
        <v>37</v>
      </c>
      <c r="V44" s="22">
        <f t="shared" si="7"/>
        <v>2.3666666666666667</v>
      </c>
      <c r="W44" s="23">
        <f t="shared" si="8"/>
        <v>22.539682539682538</v>
      </c>
      <c r="X44" s="24">
        <v>10.5</v>
      </c>
      <c r="Y44" s="22">
        <f t="shared" si="9"/>
        <v>0.5625</v>
      </c>
      <c r="Z44" s="23">
        <f t="shared" si="10"/>
        <v>16.071428571428573</v>
      </c>
      <c r="AA44" s="24">
        <v>3.5</v>
      </c>
      <c r="AB44" s="25">
        <f t="shared" si="11"/>
        <v>2.9291666666666667</v>
      </c>
      <c r="AC44" s="26">
        <f t="shared" si="12"/>
        <v>20.922619047619047</v>
      </c>
      <c r="AD44" s="27">
        <f t="shared" si="13"/>
        <v>14</v>
      </c>
    </row>
    <row r="45" spans="1:30" x14ac:dyDescent="0.25">
      <c r="A45" s="12">
        <v>42</v>
      </c>
      <c r="B45" s="13" t="s">
        <v>123</v>
      </c>
      <c r="C45" s="13" t="s">
        <v>34</v>
      </c>
      <c r="D45" s="13" t="s">
        <v>45</v>
      </c>
      <c r="E45" s="15" t="s">
        <v>124</v>
      </c>
      <c r="F45" s="13">
        <v>0</v>
      </c>
      <c r="G45" s="13">
        <v>1</v>
      </c>
      <c r="H45" s="13">
        <v>0</v>
      </c>
      <c r="I45" s="13">
        <v>0</v>
      </c>
      <c r="J45" s="13">
        <v>0</v>
      </c>
      <c r="K45" s="13" t="s">
        <v>37</v>
      </c>
      <c r="L45" s="13">
        <v>0</v>
      </c>
      <c r="M45" s="13">
        <v>0</v>
      </c>
      <c r="N45" s="13">
        <v>1.05</v>
      </c>
      <c r="O45" s="13">
        <v>0</v>
      </c>
      <c r="P45" s="14">
        <v>1.2424242424242424</v>
      </c>
      <c r="Q45" s="13">
        <v>0</v>
      </c>
      <c r="R45" s="13">
        <v>1.5</v>
      </c>
      <c r="S45" s="13">
        <v>0</v>
      </c>
      <c r="T45" s="13" t="s">
        <v>37</v>
      </c>
      <c r="U45" s="14" t="s">
        <v>37</v>
      </c>
      <c r="V45" s="22">
        <f t="shared" si="7"/>
        <v>3.292424242424242</v>
      </c>
      <c r="W45" s="23">
        <f t="shared" si="8"/>
        <v>31.35642135642135</v>
      </c>
      <c r="X45" s="24">
        <v>10.5</v>
      </c>
      <c r="Y45" s="22">
        <f t="shared" si="9"/>
        <v>1.5</v>
      </c>
      <c r="Z45" s="23">
        <f t="shared" si="10"/>
        <v>42.857142857142854</v>
      </c>
      <c r="AA45" s="24">
        <v>3.5</v>
      </c>
      <c r="AB45" s="25">
        <f t="shared" si="11"/>
        <v>4.792424242424242</v>
      </c>
      <c r="AC45" s="26">
        <f t="shared" si="12"/>
        <v>34.231601731601728</v>
      </c>
      <c r="AD45" s="27">
        <f t="shared" si="13"/>
        <v>14</v>
      </c>
    </row>
    <row r="46" spans="1:30" x14ac:dyDescent="0.25">
      <c r="A46" s="12">
        <v>43</v>
      </c>
      <c r="B46" s="13" t="s">
        <v>125</v>
      </c>
      <c r="C46" s="13" t="s">
        <v>34</v>
      </c>
      <c r="D46" s="13" t="s">
        <v>69</v>
      </c>
      <c r="E46" s="15" t="s">
        <v>126</v>
      </c>
      <c r="F46" s="13">
        <v>0</v>
      </c>
      <c r="G46" s="13">
        <v>1</v>
      </c>
      <c r="H46" s="13">
        <v>0.75</v>
      </c>
      <c r="I46" s="13">
        <v>0.25</v>
      </c>
      <c r="J46" s="13">
        <v>0.16666666666666666</v>
      </c>
      <c r="K46" s="13" t="s">
        <v>37</v>
      </c>
      <c r="L46" s="13">
        <v>0</v>
      </c>
      <c r="M46" s="13">
        <v>0</v>
      </c>
      <c r="N46" s="13">
        <v>1.05</v>
      </c>
      <c r="O46" s="13">
        <v>0</v>
      </c>
      <c r="P46" s="14">
        <v>1</v>
      </c>
      <c r="Q46" s="13">
        <v>1.5</v>
      </c>
      <c r="R46" s="13">
        <v>1.5</v>
      </c>
      <c r="S46" s="13">
        <v>0</v>
      </c>
      <c r="T46" s="13">
        <v>0</v>
      </c>
      <c r="U46" s="14">
        <v>0</v>
      </c>
      <c r="V46" s="22">
        <f t="shared" si="7"/>
        <v>4.2166666666666668</v>
      </c>
      <c r="W46" s="23">
        <f t="shared" si="8"/>
        <v>40.158730158730158</v>
      </c>
      <c r="X46" s="24">
        <v>10.5</v>
      </c>
      <c r="Y46" s="22">
        <f t="shared" si="9"/>
        <v>3</v>
      </c>
      <c r="Z46" s="23">
        <f t="shared" si="10"/>
        <v>33.333333333333336</v>
      </c>
      <c r="AA46" s="24">
        <v>9</v>
      </c>
      <c r="AB46" s="25">
        <f t="shared" si="11"/>
        <v>7.2166666666666668</v>
      </c>
      <c r="AC46" s="26">
        <f t="shared" si="12"/>
        <v>37.008547008547005</v>
      </c>
      <c r="AD46" s="27">
        <f t="shared" si="13"/>
        <v>19.5</v>
      </c>
    </row>
    <row r="47" spans="1:30" x14ac:dyDescent="0.25">
      <c r="A47" s="12">
        <v>44</v>
      </c>
      <c r="B47" s="13" t="s">
        <v>127</v>
      </c>
      <c r="C47" s="13" t="s">
        <v>34</v>
      </c>
      <c r="D47" s="13" t="s">
        <v>74</v>
      </c>
      <c r="E47" s="15" t="s">
        <v>128</v>
      </c>
      <c r="F47" s="13">
        <v>0</v>
      </c>
      <c r="G47" s="13">
        <v>1</v>
      </c>
      <c r="H47" s="13">
        <v>0.375</v>
      </c>
      <c r="I47" s="13">
        <v>0</v>
      </c>
      <c r="J47" s="13">
        <v>0</v>
      </c>
      <c r="K47" s="13" t="s">
        <v>37</v>
      </c>
      <c r="L47" s="13">
        <v>0</v>
      </c>
      <c r="M47" s="13">
        <v>0</v>
      </c>
      <c r="N47" s="13">
        <v>1.35</v>
      </c>
      <c r="O47" s="13">
        <v>0</v>
      </c>
      <c r="P47" s="14">
        <v>2.4545454545454546</v>
      </c>
      <c r="Q47" s="13">
        <v>0</v>
      </c>
      <c r="R47" s="13">
        <v>1.5</v>
      </c>
      <c r="S47" s="13">
        <v>0</v>
      </c>
      <c r="T47" s="13" t="s">
        <v>37</v>
      </c>
      <c r="U47" s="14" t="s">
        <v>37</v>
      </c>
      <c r="V47" s="22">
        <f t="shared" si="7"/>
        <v>5.1795454545454547</v>
      </c>
      <c r="W47" s="23">
        <f t="shared" si="8"/>
        <v>49.329004329004334</v>
      </c>
      <c r="X47" s="24">
        <v>10.5</v>
      </c>
      <c r="Y47" s="22">
        <f t="shared" si="9"/>
        <v>1.5</v>
      </c>
      <c r="Z47" s="23">
        <f t="shared" si="10"/>
        <v>42.857142857142854</v>
      </c>
      <c r="AA47" s="24">
        <v>3.5</v>
      </c>
      <c r="AB47" s="25">
        <f t="shared" si="11"/>
        <v>6.6795454545454547</v>
      </c>
      <c r="AC47" s="26">
        <f t="shared" si="12"/>
        <v>47.711038961038966</v>
      </c>
      <c r="AD47" s="27">
        <f t="shared" si="13"/>
        <v>14</v>
      </c>
    </row>
    <row r="48" spans="1:30" x14ac:dyDescent="0.25">
      <c r="A48" s="12">
        <v>45</v>
      </c>
      <c r="B48" s="13" t="s">
        <v>129</v>
      </c>
      <c r="C48" s="13" t="s">
        <v>34</v>
      </c>
      <c r="D48" s="13" t="s">
        <v>42</v>
      </c>
      <c r="E48" s="15" t="s">
        <v>130</v>
      </c>
      <c r="F48" s="13">
        <v>0</v>
      </c>
      <c r="G48" s="13">
        <v>1</v>
      </c>
      <c r="H48" s="13">
        <v>1.5</v>
      </c>
      <c r="I48" s="13">
        <v>0</v>
      </c>
      <c r="J48" s="13">
        <v>0.5</v>
      </c>
      <c r="K48" s="13" t="s">
        <v>37</v>
      </c>
      <c r="L48" s="13">
        <v>0</v>
      </c>
      <c r="M48" s="13">
        <v>0</v>
      </c>
      <c r="N48" s="13">
        <v>1.35</v>
      </c>
      <c r="O48" s="13">
        <v>0</v>
      </c>
      <c r="P48" s="14">
        <v>0</v>
      </c>
      <c r="Q48" s="13">
        <v>0</v>
      </c>
      <c r="R48" s="13">
        <v>1.5</v>
      </c>
      <c r="S48" s="13">
        <v>0.25</v>
      </c>
      <c r="T48" s="13">
        <v>0.67500000000000004</v>
      </c>
      <c r="U48" s="14">
        <v>0</v>
      </c>
      <c r="V48" s="22">
        <f t="shared" si="7"/>
        <v>4.3499999999999996</v>
      </c>
      <c r="W48" s="23">
        <f t="shared" si="8"/>
        <v>41.428571428571423</v>
      </c>
      <c r="X48" s="24">
        <v>10.5</v>
      </c>
      <c r="Y48" s="22">
        <f t="shared" si="9"/>
        <v>2.4249999999999998</v>
      </c>
      <c r="Z48" s="23">
        <f t="shared" si="10"/>
        <v>26.944444444444443</v>
      </c>
      <c r="AA48" s="24">
        <v>9</v>
      </c>
      <c r="AB48" s="25">
        <f t="shared" si="11"/>
        <v>6.7749999999999995</v>
      </c>
      <c r="AC48" s="26">
        <f t="shared" si="12"/>
        <v>34.743589743589745</v>
      </c>
      <c r="AD48" s="27">
        <f t="shared" si="13"/>
        <v>19.5</v>
      </c>
    </row>
    <row r="49" spans="1:30" x14ac:dyDescent="0.25">
      <c r="A49" s="12">
        <v>46</v>
      </c>
      <c r="B49" s="13" t="s">
        <v>131</v>
      </c>
      <c r="C49" s="13" t="s">
        <v>34</v>
      </c>
      <c r="D49" s="13" t="s">
        <v>42</v>
      </c>
      <c r="E49" s="15" t="s">
        <v>132</v>
      </c>
      <c r="F49" s="13">
        <v>0.375</v>
      </c>
      <c r="G49" s="13">
        <v>1</v>
      </c>
      <c r="H49" s="13">
        <v>1.125</v>
      </c>
      <c r="I49" s="13">
        <v>0</v>
      </c>
      <c r="J49" s="13">
        <v>0</v>
      </c>
      <c r="K49" s="13">
        <v>0.5</v>
      </c>
      <c r="L49" s="13">
        <v>0</v>
      </c>
      <c r="M49" s="13">
        <v>0</v>
      </c>
      <c r="N49" s="13">
        <v>1.35</v>
      </c>
      <c r="O49" s="13">
        <v>0</v>
      </c>
      <c r="P49" s="14">
        <f>1+0.909090909090909</f>
        <v>1.9090909090909089</v>
      </c>
      <c r="Q49" s="13">
        <v>0</v>
      </c>
      <c r="R49" s="13">
        <v>1.5</v>
      </c>
      <c r="S49" s="13">
        <v>0</v>
      </c>
      <c r="T49" s="13">
        <v>1.5716666666666665</v>
      </c>
      <c r="U49" s="14">
        <v>0</v>
      </c>
      <c r="V49" s="22">
        <f t="shared" si="7"/>
        <v>6.2590909090909088</v>
      </c>
      <c r="W49" s="23">
        <f t="shared" si="8"/>
        <v>56.900826446280988</v>
      </c>
      <c r="X49" s="24">
        <v>11</v>
      </c>
      <c r="Y49" s="22">
        <f t="shared" si="9"/>
        <v>3.0716666666666663</v>
      </c>
      <c r="Z49" s="23">
        <f t="shared" si="10"/>
        <v>34.129629629629626</v>
      </c>
      <c r="AA49" s="24">
        <v>9</v>
      </c>
      <c r="AB49" s="25">
        <f t="shared" si="11"/>
        <v>9.3307575757575751</v>
      </c>
      <c r="AC49" s="26">
        <f t="shared" si="12"/>
        <v>46.653787878787874</v>
      </c>
      <c r="AD49" s="27">
        <f t="shared" si="13"/>
        <v>20</v>
      </c>
    </row>
    <row r="50" spans="1:30" x14ac:dyDescent="0.25">
      <c r="A50" s="12">
        <v>47</v>
      </c>
      <c r="B50" s="13" t="s">
        <v>133</v>
      </c>
      <c r="C50" s="13" t="s">
        <v>34</v>
      </c>
      <c r="D50" s="13" t="s">
        <v>42</v>
      </c>
      <c r="E50" s="15" t="s">
        <v>134</v>
      </c>
      <c r="F50" s="13">
        <v>0</v>
      </c>
      <c r="G50" s="13">
        <v>1</v>
      </c>
      <c r="H50" s="13">
        <v>1.5</v>
      </c>
      <c r="I50" s="13">
        <v>0.25</v>
      </c>
      <c r="J50" s="13">
        <v>0</v>
      </c>
      <c r="K50" s="13">
        <v>0.5</v>
      </c>
      <c r="L50" s="13">
        <v>0</v>
      </c>
      <c r="M50" s="13">
        <v>0</v>
      </c>
      <c r="N50" s="13">
        <v>1.5</v>
      </c>
      <c r="O50" s="13">
        <v>-0.25</v>
      </c>
      <c r="P50" s="14">
        <v>1.393939393939394</v>
      </c>
      <c r="Q50" s="13">
        <v>0</v>
      </c>
      <c r="R50" s="13">
        <v>1.5</v>
      </c>
      <c r="S50" s="13">
        <v>0.25</v>
      </c>
      <c r="T50" s="13">
        <v>2.0099999999999998</v>
      </c>
      <c r="U50" s="14">
        <v>2.5</v>
      </c>
      <c r="V50" s="22">
        <f t="shared" si="7"/>
        <v>5.8939393939393945</v>
      </c>
      <c r="W50" s="23">
        <f t="shared" si="8"/>
        <v>53.58126721763086</v>
      </c>
      <c r="X50" s="24">
        <v>11</v>
      </c>
      <c r="Y50" s="22">
        <f t="shared" si="9"/>
        <v>6.26</v>
      </c>
      <c r="Z50" s="23">
        <f t="shared" si="10"/>
        <v>69.555555555555557</v>
      </c>
      <c r="AA50" s="24">
        <v>9</v>
      </c>
      <c r="AB50" s="25">
        <f t="shared" si="11"/>
        <v>12.153939393939394</v>
      </c>
      <c r="AC50" s="26">
        <f t="shared" si="12"/>
        <v>60.769696969696973</v>
      </c>
      <c r="AD50" s="27">
        <f t="shared" si="13"/>
        <v>20</v>
      </c>
    </row>
    <row r="51" spans="1:30" x14ac:dyDescent="0.25">
      <c r="A51" s="12">
        <v>48</v>
      </c>
      <c r="B51" s="13" t="s">
        <v>135</v>
      </c>
      <c r="C51" s="13" t="s">
        <v>34</v>
      </c>
      <c r="D51" s="13" t="s">
        <v>42</v>
      </c>
      <c r="E51" s="15" t="s">
        <v>136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0.25</v>
      </c>
      <c r="L51" s="13">
        <v>0</v>
      </c>
      <c r="M51" s="13">
        <v>0</v>
      </c>
      <c r="N51" s="13">
        <v>0</v>
      </c>
      <c r="O51" s="13">
        <v>0</v>
      </c>
      <c r="P51" s="14">
        <v>0</v>
      </c>
      <c r="Q51" s="13">
        <v>0</v>
      </c>
      <c r="R51" s="13">
        <v>1.5</v>
      </c>
      <c r="S51" s="13">
        <v>0</v>
      </c>
      <c r="T51" s="13">
        <v>0.80500000000000005</v>
      </c>
      <c r="U51" s="14">
        <v>2.5</v>
      </c>
      <c r="V51" s="22">
        <f t="shared" si="7"/>
        <v>0.25</v>
      </c>
      <c r="W51" s="23">
        <f t="shared" si="8"/>
        <v>2.2727272727272729</v>
      </c>
      <c r="X51" s="24">
        <v>11</v>
      </c>
      <c r="Y51" s="22">
        <f t="shared" si="9"/>
        <v>4.8049999999999997</v>
      </c>
      <c r="Z51" s="23">
        <f t="shared" si="10"/>
        <v>53.388888888888886</v>
      </c>
      <c r="AA51" s="24">
        <v>9</v>
      </c>
      <c r="AB51" s="25">
        <f t="shared" si="11"/>
        <v>5.0549999999999997</v>
      </c>
      <c r="AC51" s="26">
        <f t="shared" si="12"/>
        <v>25.274999999999999</v>
      </c>
      <c r="AD51" s="27">
        <f t="shared" si="13"/>
        <v>20</v>
      </c>
    </row>
    <row r="52" spans="1:30" x14ac:dyDescent="0.25">
      <c r="A52" s="12">
        <v>49</v>
      </c>
      <c r="B52" s="13" t="s">
        <v>137</v>
      </c>
      <c r="C52" s="13" t="s">
        <v>34</v>
      </c>
      <c r="D52" s="13" t="s">
        <v>42</v>
      </c>
      <c r="E52" s="15" t="s">
        <v>138</v>
      </c>
      <c r="F52" s="13">
        <v>0</v>
      </c>
      <c r="G52" s="13">
        <v>0.5</v>
      </c>
      <c r="H52" s="13">
        <v>0.75</v>
      </c>
      <c r="I52" s="13">
        <v>0</v>
      </c>
      <c r="J52" s="13">
        <v>0.33333333333333331</v>
      </c>
      <c r="K52" s="13">
        <v>0.5</v>
      </c>
      <c r="L52" s="13">
        <v>0</v>
      </c>
      <c r="M52" s="13">
        <v>0</v>
      </c>
      <c r="N52" s="13">
        <v>1.35</v>
      </c>
      <c r="O52" s="13">
        <v>0</v>
      </c>
      <c r="P52" s="14">
        <v>2.2727272727272725</v>
      </c>
      <c r="Q52" s="13">
        <v>0</v>
      </c>
      <c r="R52" s="13">
        <v>0.75</v>
      </c>
      <c r="S52" s="13">
        <v>0</v>
      </c>
      <c r="T52" s="13">
        <v>0.55500000000000005</v>
      </c>
      <c r="U52" s="14">
        <v>1.5</v>
      </c>
      <c r="V52" s="22">
        <f t="shared" si="7"/>
        <v>5.7060606060606052</v>
      </c>
      <c r="W52" s="23">
        <f t="shared" si="8"/>
        <v>51.873278236914594</v>
      </c>
      <c r="X52" s="24">
        <v>11</v>
      </c>
      <c r="Y52" s="22">
        <f t="shared" si="9"/>
        <v>2.8050000000000002</v>
      </c>
      <c r="Z52" s="23">
        <f t="shared" si="10"/>
        <v>31.166666666666668</v>
      </c>
      <c r="AA52" s="24">
        <v>9</v>
      </c>
      <c r="AB52" s="25">
        <f t="shared" si="11"/>
        <v>8.5110606060606049</v>
      </c>
      <c r="AC52" s="26">
        <f t="shared" si="12"/>
        <v>42.555303030303023</v>
      </c>
      <c r="AD52" s="27">
        <f t="shared" si="13"/>
        <v>20</v>
      </c>
    </row>
    <row r="53" spans="1:30" x14ac:dyDescent="0.25">
      <c r="A53" s="12">
        <v>50</v>
      </c>
      <c r="B53" s="13" t="s">
        <v>139</v>
      </c>
      <c r="C53" s="13" t="s">
        <v>34</v>
      </c>
      <c r="D53" s="13" t="s">
        <v>42</v>
      </c>
      <c r="E53" s="15" t="s">
        <v>140</v>
      </c>
      <c r="F53" s="13">
        <v>0</v>
      </c>
      <c r="G53" s="13">
        <v>1</v>
      </c>
      <c r="H53" s="13">
        <v>1.125</v>
      </c>
      <c r="I53" s="13">
        <v>0.25</v>
      </c>
      <c r="J53" s="13">
        <v>0.16666666666666666</v>
      </c>
      <c r="K53" s="13">
        <v>0.5</v>
      </c>
      <c r="L53" s="13">
        <v>0</v>
      </c>
      <c r="M53" s="13">
        <v>0.5</v>
      </c>
      <c r="N53" s="13">
        <v>1.05</v>
      </c>
      <c r="O53" s="13">
        <v>0</v>
      </c>
      <c r="P53" s="14">
        <v>0</v>
      </c>
      <c r="Q53" s="13">
        <v>0</v>
      </c>
      <c r="R53" s="13">
        <v>1.5</v>
      </c>
      <c r="S53" s="13">
        <v>0</v>
      </c>
      <c r="T53" s="13">
        <v>2.5499999999999998</v>
      </c>
      <c r="U53" s="14">
        <v>2.5</v>
      </c>
      <c r="V53" s="22">
        <f t="shared" si="7"/>
        <v>4.5916666666666668</v>
      </c>
      <c r="W53" s="23">
        <f t="shared" si="8"/>
        <v>41.742424242424242</v>
      </c>
      <c r="X53" s="24">
        <v>11</v>
      </c>
      <c r="Y53" s="22">
        <f t="shared" si="9"/>
        <v>6.55</v>
      </c>
      <c r="Z53" s="23">
        <f t="shared" si="10"/>
        <v>72.777777777777771</v>
      </c>
      <c r="AA53" s="24">
        <v>9</v>
      </c>
      <c r="AB53" s="25">
        <f t="shared" si="11"/>
        <v>11.141666666666666</v>
      </c>
      <c r="AC53" s="26">
        <f t="shared" si="12"/>
        <v>55.708333333333329</v>
      </c>
      <c r="AD53" s="27">
        <f t="shared" si="13"/>
        <v>20</v>
      </c>
    </row>
    <row r="54" spans="1:30" x14ac:dyDescent="0.25">
      <c r="A54" s="12">
        <v>51</v>
      </c>
      <c r="B54" s="13" t="s">
        <v>141</v>
      </c>
      <c r="C54" s="13" t="s">
        <v>34</v>
      </c>
      <c r="D54" s="13" t="s">
        <v>42</v>
      </c>
      <c r="E54" s="15" t="s">
        <v>142</v>
      </c>
      <c r="F54" s="13">
        <v>0</v>
      </c>
      <c r="G54" s="13">
        <v>1</v>
      </c>
      <c r="H54" s="13">
        <v>1.5</v>
      </c>
      <c r="I54" s="13">
        <v>0.25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4">
        <v>0</v>
      </c>
      <c r="Q54" s="13">
        <v>0</v>
      </c>
      <c r="R54" s="13">
        <v>1.5</v>
      </c>
      <c r="S54" s="13">
        <v>0</v>
      </c>
      <c r="T54" s="13">
        <v>1.44</v>
      </c>
      <c r="U54" s="14">
        <v>2.5</v>
      </c>
      <c r="V54" s="22">
        <f t="shared" si="7"/>
        <v>2.75</v>
      </c>
      <c r="W54" s="23">
        <f t="shared" si="8"/>
        <v>25</v>
      </c>
      <c r="X54" s="24">
        <v>11</v>
      </c>
      <c r="Y54" s="22">
        <f t="shared" si="9"/>
        <v>5.4399999999999995</v>
      </c>
      <c r="Z54" s="23">
        <f t="shared" si="10"/>
        <v>60.444444444444443</v>
      </c>
      <c r="AA54" s="24">
        <v>9</v>
      </c>
      <c r="AB54" s="25">
        <f t="shared" si="11"/>
        <v>8.19</v>
      </c>
      <c r="AC54" s="26">
        <f t="shared" si="12"/>
        <v>40.950000000000003</v>
      </c>
      <c r="AD54" s="27">
        <f t="shared" si="13"/>
        <v>20</v>
      </c>
    </row>
    <row r="55" spans="1:30" x14ac:dyDescent="0.25">
      <c r="A55" s="12">
        <v>52</v>
      </c>
      <c r="B55" s="13" t="s">
        <v>143</v>
      </c>
      <c r="C55" s="13" t="s">
        <v>34</v>
      </c>
      <c r="D55" s="13" t="s">
        <v>42</v>
      </c>
      <c r="E55" s="15" t="s">
        <v>144</v>
      </c>
      <c r="F55" s="13">
        <v>0</v>
      </c>
      <c r="G55" s="13">
        <v>1</v>
      </c>
      <c r="H55" s="13">
        <v>1.5</v>
      </c>
      <c r="I55" s="13">
        <v>0.5</v>
      </c>
      <c r="J55" s="13">
        <v>0.33333333333333331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4">
        <v>0</v>
      </c>
      <c r="Q55" s="13">
        <v>0</v>
      </c>
      <c r="R55" s="13">
        <v>1.5</v>
      </c>
      <c r="S55" s="13">
        <v>0</v>
      </c>
      <c r="T55" s="13">
        <v>1.35</v>
      </c>
      <c r="U55" s="14">
        <v>2.5</v>
      </c>
      <c r="V55" s="22">
        <f t="shared" si="7"/>
        <v>3.3333333333333335</v>
      </c>
      <c r="W55" s="23">
        <f t="shared" si="8"/>
        <v>30.303030303030308</v>
      </c>
      <c r="X55" s="24">
        <v>11</v>
      </c>
      <c r="Y55" s="22">
        <f t="shared" si="9"/>
        <v>5.35</v>
      </c>
      <c r="Z55" s="23">
        <f t="shared" si="10"/>
        <v>59.444444444444443</v>
      </c>
      <c r="AA55" s="24">
        <v>9</v>
      </c>
      <c r="AB55" s="25">
        <f t="shared" si="11"/>
        <v>8.6833333333333336</v>
      </c>
      <c r="AC55" s="26">
        <f t="shared" si="12"/>
        <v>43.416666666666671</v>
      </c>
      <c r="AD55" s="27">
        <f t="shared" si="13"/>
        <v>20</v>
      </c>
    </row>
    <row r="56" spans="1:30" x14ac:dyDescent="0.25">
      <c r="A56" s="12">
        <v>53</v>
      </c>
      <c r="B56" s="13" t="s">
        <v>145</v>
      </c>
      <c r="C56" s="13" t="s">
        <v>34</v>
      </c>
      <c r="D56" s="13" t="s">
        <v>42</v>
      </c>
      <c r="E56" s="15" t="s">
        <v>146</v>
      </c>
      <c r="F56" s="13">
        <v>0</v>
      </c>
      <c r="G56" s="13">
        <v>0.5</v>
      </c>
      <c r="H56" s="13">
        <v>0.375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1.35</v>
      </c>
      <c r="O56" s="13">
        <v>0</v>
      </c>
      <c r="P56" s="14">
        <v>1.9090909090909092</v>
      </c>
      <c r="Q56" s="13">
        <v>0</v>
      </c>
      <c r="R56" s="13">
        <v>1.5</v>
      </c>
      <c r="S56" s="13">
        <v>0</v>
      </c>
      <c r="T56" s="13">
        <v>1.55</v>
      </c>
      <c r="U56" s="14">
        <v>2.5</v>
      </c>
      <c r="V56" s="22">
        <f t="shared" si="7"/>
        <v>4.1340909090909097</v>
      </c>
      <c r="W56" s="23">
        <f t="shared" si="8"/>
        <v>37.582644628099182</v>
      </c>
      <c r="X56" s="24">
        <v>11</v>
      </c>
      <c r="Y56" s="22">
        <f t="shared" si="9"/>
        <v>5.55</v>
      </c>
      <c r="Z56" s="23">
        <f t="shared" si="10"/>
        <v>61.666666666666664</v>
      </c>
      <c r="AA56" s="24">
        <v>9</v>
      </c>
      <c r="AB56" s="25">
        <f t="shared" si="11"/>
        <v>9.6840909090909086</v>
      </c>
      <c r="AC56" s="26">
        <f t="shared" si="12"/>
        <v>48.420454545454547</v>
      </c>
      <c r="AD56" s="27">
        <f t="shared" si="13"/>
        <v>20</v>
      </c>
    </row>
    <row r="57" spans="1:30" x14ac:dyDescent="0.25">
      <c r="A57" s="12">
        <v>54</v>
      </c>
      <c r="B57" s="13" t="s">
        <v>147</v>
      </c>
      <c r="C57" s="13" t="s">
        <v>34</v>
      </c>
      <c r="D57" s="13" t="s">
        <v>42</v>
      </c>
      <c r="E57" s="15" t="s">
        <v>148</v>
      </c>
      <c r="F57" s="13">
        <v>0</v>
      </c>
      <c r="G57" s="13">
        <v>1</v>
      </c>
      <c r="H57" s="13">
        <v>1.5</v>
      </c>
      <c r="I57" s="13">
        <v>0.25</v>
      </c>
      <c r="J57" s="13">
        <v>0</v>
      </c>
      <c r="K57" s="13">
        <v>0.5</v>
      </c>
      <c r="L57" s="13">
        <v>0.5</v>
      </c>
      <c r="M57" s="13">
        <v>0</v>
      </c>
      <c r="N57" s="13">
        <v>1.05</v>
      </c>
      <c r="O57" s="13">
        <v>0</v>
      </c>
      <c r="P57" s="14">
        <v>0</v>
      </c>
      <c r="Q57" s="13">
        <v>1.5</v>
      </c>
      <c r="R57" s="13">
        <v>1.5</v>
      </c>
      <c r="S57" s="13">
        <v>0</v>
      </c>
      <c r="T57" s="13">
        <v>1.4333333333333333</v>
      </c>
      <c r="U57" s="14">
        <v>2.5</v>
      </c>
      <c r="V57" s="22">
        <f t="shared" si="7"/>
        <v>4.8</v>
      </c>
      <c r="W57" s="23">
        <f t="shared" si="8"/>
        <v>43.636363636363633</v>
      </c>
      <c r="X57" s="24">
        <v>11</v>
      </c>
      <c r="Y57" s="22">
        <f t="shared" si="9"/>
        <v>6.9333333333333336</v>
      </c>
      <c r="Z57" s="23">
        <f t="shared" si="10"/>
        <v>77.037037037037038</v>
      </c>
      <c r="AA57" s="24">
        <v>9</v>
      </c>
      <c r="AB57" s="25">
        <f t="shared" si="11"/>
        <v>11.733333333333334</v>
      </c>
      <c r="AC57" s="26">
        <f t="shared" si="12"/>
        <v>58.666666666666671</v>
      </c>
      <c r="AD57" s="27">
        <f t="shared" si="13"/>
        <v>20</v>
      </c>
    </row>
    <row r="58" spans="1:30" x14ac:dyDescent="0.25">
      <c r="A58" s="12">
        <v>55</v>
      </c>
      <c r="B58" s="13" t="s">
        <v>149</v>
      </c>
      <c r="C58" s="13" t="s">
        <v>150</v>
      </c>
      <c r="D58" s="13" t="s">
        <v>42</v>
      </c>
      <c r="E58" s="15" t="s">
        <v>151</v>
      </c>
      <c r="F58" s="13">
        <v>0</v>
      </c>
      <c r="G58" s="13">
        <v>1</v>
      </c>
      <c r="H58" s="13">
        <v>0</v>
      </c>
      <c r="I58" s="13">
        <v>0</v>
      </c>
      <c r="J58" s="13">
        <v>0</v>
      </c>
      <c r="K58" s="13">
        <v>0.5</v>
      </c>
      <c r="L58" s="13">
        <v>0</v>
      </c>
      <c r="M58" s="13">
        <v>0</v>
      </c>
      <c r="N58" s="13">
        <v>0.75</v>
      </c>
      <c r="O58" s="13">
        <v>0</v>
      </c>
      <c r="P58" s="14">
        <v>2.5</v>
      </c>
      <c r="Q58" s="13">
        <v>0</v>
      </c>
      <c r="R58" s="13">
        <v>0.75</v>
      </c>
      <c r="S58" s="13">
        <v>0</v>
      </c>
      <c r="T58" s="13">
        <v>1.8</v>
      </c>
      <c r="U58" s="14">
        <v>2.5</v>
      </c>
      <c r="V58" s="22">
        <f t="shared" si="7"/>
        <v>4.75</v>
      </c>
      <c r="W58" s="23">
        <f t="shared" si="8"/>
        <v>43.18181818181818</v>
      </c>
      <c r="X58" s="24">
        <v>11</v>
      </c>
      <c r="Y58" s="22">
        <f t="shared" si="9"/>
        <v>5.05</v>
      </c>
      <c r="Z58" s="23">
        <f t="shared" si="10"/>
        <v>56.111111111111114</v>
      </c>
      <c r="AA58" s="24">
        <v>9</v>
      </c>
      <c r="AB58" s="25">
        <f t="shared" si="11"/>
        <v>9.8000000000000007</v>
      </c>
      <c r="AC58" s="26">
        <f t="shared" si="12"/>
        <v>49.000000000000007</v>
      </c>
      <c r="AD58" s="27">
        <f t="shared" si="13"/>
        <v>20</v>
      </c>
    </row>
    <row r="59" spans="1:30" x14ac:dyDescent="0.25">
      <c r="A59" s="12">
        <v>56</v>
      </c>
      <c r="B59" s="13" t="s">
        <v>37</v>
      </c>
      <c r="C59" s="13" t="s">
        <v>150</v>
      </c>
      <c r="D59" s="13" t="s">
        <v>42</v>
      </c>
      <c r="E59" s="15" t="s">
        <v>152</v>
      </c>
      <c r="F59" s="13">
        <v>0</v>
      </c>
      <c r="G59" s="13">
        <v>1</v>
      </c>
      <c r="H59" s="13">
        <v>0.375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 t="s">
        <v>37</v>
      </c>
      <c r="O59" s="13">
        <v>0</v>
      </c>
      <c r="P59" s="14">
        <v>0</v>
      </c>
      <c r="Q59" s="13">
        <v>0</v>
      </c>
      <c r="R59" s="13">
        <v>0</v>
      </c>
      <c r="S59" s="13">
        <v>0</v>
      </c>
      <c r="T59" s="13">
        <v>0</v>
      </c>
      <c r="U59" s="14">
        <v>0</v>
      </c>
      <c r="V59" s="22">
        <f t="shared" si="7"/>
        <v>1.375</v>
      </c>
      <c r="W59" s="23">
        <f t="shared" si="8"/>
        <v>14.473684210526315</v>
      </c>
      <c r="X59" s="24">
        <v>9.5</v>
      </c>
      <c r="Y59" s="22">
        <f t="shared" si="9"/>
        <v>0</v>
      </c>
      <c r="Z59" s="23">
        <f t="shared" si="10"/>
        <v>0</v>
      </c>
      <c r="AA59" s="24">
        <v>9</v>
      </c>
      <c r="AB59" s="25">
        <f t="shared" si="11"/>
        <v>1.375</v>
      </c>
      <c r="AC59" s="26">
        <f t="shared" si="12"/>
        <v>7.4324324324324325</v>
      </c>
      <c r="AD59" s="27">
        <f t="shared" si="13"/>
        <v>18.5</v>
      </c>
    </row>
    <row r="60" spans="1:30" x14ac:dyDescent="0.25">
      <c r="A60" s="12">
        <v>57</v>
      </c>
      <c r="B60" s="13" t="s">
        <v>153</v>
      </c>
      <c r="C60" s="13" t="s">
        <v>150</v>
      </c>
      <c r="D60" s="13" t="s">
        <v>42</v>
      </c>
      <c r="E60" s="15" t="s">
        <v>154</v>
      </c>
      <c r="F60" s="13">
        <v>0</v>
      </c>
      <c r="G60" s="13">
        <v>1</v>
      </c>
      <c r="H60" s="13">
        <v>1.5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0.75</v>
      </c>
      <c r="O60" s="13">
        <v>0</v>
      </c>
      <c r="P60" s="14">
        <v>1.1600000000000001</v>
      </c>
      <c r="Q60" s="13">
        <v>0</v>
      </c>
      <c r="R60" s="13">
        <v>1.5</v>
      </c>
      <c r="S60" s="13">
        <v>0</v>
      </c>
      <c r="T60" s="13">
        <v>0.92</v>
      </c>
      <c r="U60" s="14">
        <v>0.5</v>
      </c>
      <c r="V60" s="22">
        <f t="shared" si="7"/>
        <v>4.41</v>
      </c>
      <c r="W60" s="23">
        <f t="shared" si="8"/>
        <v>40.090909090909093</v>
      </c>
      <c r="X60" s="24">
        <v>11</v>
      </c>
      <c r="Y60" s="22">
        <f t="shared" si="9"/>
        <v>2.92</v>
      </c>
      <c r="Z60" s="23">
        <f t="shared" si="10"/>
        <v>32.444444444444443</v>
      </c>
      <c r="AA60" s="24">
        <v>9</v>
      </c>
      <c r="AB60" s="25">
        <f t="shared" si="11"/>
        <v>7.33</v>
      </c>
      <c r="AC60" s="26">
        <f t="shared" si="12"/>
        <v>36.65</v>
      </c>
      <c r="AD60" s="27">
        <f t="shared" si="13"/>
        <v>20</v>
      </c>
    </row>
    <row r="61" spans="1:30" x14ac:dyDescent="0.25">
      <c r="A61" s="12">
        <v>58</v>
      </c>
      <c r="B61" s="13" t="s">
        <v>37</v>
      </c>
      <c r="C61" s="13" t="s">
        <v>150</v>
      </c>
      <c r="D61" s="13" t="s">
        <v>39</v>
      </c>
      <c r="E61" s="15" t="s">
        <v>155</v>
      </c>
      <c r="F61" s="13">
        <v>0</v>
      </c>
      <c r="G61" s="13">
        <v>1</v>
      </c>
      <c r="H61" s="13">
        <v>0.375</v>
      </c>
      <c r="I61" s="13">
        <v>0</v>
      </c>
      <c r="J61" s="13">
        <v>0</v>
      </c>
      <c r="K61" s="13" t="s">
        <v>37</v>
      </c>
      <c r="L61" s="13">
        <v>0</v>
      </c>
      <c r="M61" s="13">
        <v>0</v>
      </c>
      <c r="N61" s="13" t="s">
        <v>37</v>
      </c>
      <c r="O61" s="13">
        <v>0</v>
      </c>
      <c r="P61" s="14">
        <v>2</v>
      </c>
      <c r="Q61" s="13">
        <v>1.5</v>
      </c>
      <c r="R61" s="13">
        <v>1.5</v>
      </c>
      <c r="S61" s="13">
        <v>0</v>
      </c>
      <c r="T61" s="13" t="s">
        <v>37</v>
      </c>
      <c r="U61" s="14">
        <v>2.5</v>
      </c>
      <c r="V61" s="22">
        <f t="shared" si="7"/>
        <v>3.375</v>
      </c>
      <c r="W61" s="23">
        <f t="shared" si="8"/>
        <v>37.5</v>
      </c>
      <c r="X61" s="24">
        <v>9</v>
      </c>
      <c r="Y61" s="22">
        <f t="shared" si="9"/>
        <v>5.5</v>
      </c>
      <c r="Z61" s="23">
        <f t="shared" si="10"/>
        <v>91.666666666666671</v>
      </c>
      <c r="AA61" s="24">
        <v>6</v>
      </c>
      <c r="AB61" s="25">
        <f t="shared" si="11"/>
        <v>8.875</v>
      </c>
      <c r="AC61" s="26">
        <f t="shared" si="12"/>
        <v>59.166666666666664</v>
      </c>
      <c r="AD61" s="27">
        <f t="shared" si="13"/>
        <v>15</v>
      </c>
    </row>
    <row r="62" spans="1:30" x14ac:dyDescent="0.25">
      <c r="A62" s="12">
        <v>59</v>
      </c>
      <c r="B62" s="13" t="s">
        <v>156</v>
      </c>
      <c r="C62" s="13" t="s">
        <v>150</v>
      </c>
      <c r="D62" s="13" t="s">
        <v>42</v>
      </c>
      <c r="E62" s="15" t="s">
        <v>157</v>
      </c>
      <c r="F62" s="13">
        <v>0</v>
      </c>
      <c r="G62" s="13">
        <v>0.5</v>
      </c>
      <c r="H62" s="13">
        <v>0</v>
      </c>
      <c r="I62" s="13">
        <v>0</v>
      </c>
      <c r="J62" s="13">
        <v>0</v>
      </c>
      <c r="K62" s="13">
        <v>0.5</v>
      </c>
      <c r="L62" s="13">
        <v>0</v>
      </c>
      <c r="M62" s="13">
        <v>0</v>
      </c>
      <c r="N62" s="13">
        <v>1.5</v>
      </c>
      <c r="O62" s="13">
        <v>0</v>
      </c>
      <c r="P62" s="14">
        <v>0</v>
      </c>
      <c r="Q62" s="13">
        <v>0.75</v>
      </c>
      <c r="R62" s="13">
        <v>1.5</v>
      </c>
      <c r="S62" s="13">
        <v>0.25</v>
      </c>
      <c r="T62" s="13">
        <v>1.5844444444444445</v>
      </c>
      <c r="U62" s="14">
        <v>2</v>
      </c>
      <c r="V62" s="22">
        <f t="shared" si="7"/>
        <v>2.5</v>
      </c>
      <c r="W62" s="23">
        <f t="shared" si="8"/>
        <v>22.727272727272727</v>
      </c>
      <c r="X62" s="24">
        <v>11</v>
      </c>
      <c r="Y62" s="22">
        <f t="shared" si="9"/>
        <v>6.0844444444444443</v>
      </c>
      <c r="Z62" s="23">
        <f t="shared" si="10"/>
        <v>67.604938271604937</v>
      </c>
      <c r="AA62" s="24">
        <v>9</v>
      </c>
      <c r="AB62" s="25">
        <f t="shared" si="11"/>
        <v>8.5844444444444434</v>
      </c>
      <c r="AC62" s="26">
        <f t="shared" si="12"/>
        <v>42.922222222222217</v>
      </c>
      <c r="AD62" s="27">
        <f t="shared" si="13"/>
        <v>20</v>
      </c>
    </row>
    <row r="63" spans="1:30" x14ac:dyDescent="0.25">
      <c r="A63" s="12">
        <v>60</v>
      </c>
      <c r="B63" s="13" t="s">
        <v>37</v>
      </c>
      <c r="C63" s="13" t="s">
        <v>150</v>
      </c>
      <c r="D63" s="13" t="s">
        <v>42</v>
      </c>
      <c r="E63" s="15" t="s">
        <v>158</v>
      </c>
      <c r="F63" s="13">
        <v>0</v>
      </c>
      <c r="G63" s="13">
        <v>1</v>
      </c>
      <c r="H63" s="13">
        <v>0</v>
      </c>
      <c r="I63" s="13">
        <v>0</v>
      </c>
      <c r="J63" s="13">
        <v>0</v>
      </c>
      <c r="K63" s="13">
        <v>0.25</v>
      </c>
      <c r="L63" s="13">
        <v>0</v>
      </c>
      <c r="M63" s="13">
        <v>0</v>
      </c>
      <c r="N63" s="13" t="s">
        <v>37</v>
      </c>
      <c r="O63" s="13">
        <v>0</v>
      </c>
      <c r="P63" s="14">
        <v>1.75</v>
      </c>
      <c r="Q63" s="13">
        <v>0</v>
      </c>
      <c r="R63" s="13">
        <v>1.5</v>
      </c>
      <c r="S63" s="13">
        <v>0</v>
      </c>
      <c r="T63" s="13">
        <v>1.2649999999999997</v>
      </c>
      <c r="U63" s="14">
        <v>2.5</v>
      </c>
      <c r="V63" s="22">
        <f t="shared" si="7"/>
        <v>3</v>
      </c>
      <c r="W63" s="23">
        <f t="shared" si="8"/>
        <v>31.578947368421051</v>
      </c>
      <c r="X63" s="24">
        <v>9.5</v>
      </c>
      <c r="Y63" s="22">
        <f t="shared" si="9"/>
        <v>5.2649999999999997</v>
      </c>
      <c r="Z63" s="23">
        <f t="shared" si="10"/>
        <v>58.5</v>
      </c>
      <c r="AA63" s="24">
        <v>9</v>
      </c>
      <c r="AB63" s="25">
        <f t="shared" si="11"/>
        <v>8.2650000000000006</v>
      </c>
      <c r="AC63" s="26">
        <f t="shared" si="12"/>
        <v>44.675675675675677</v>
      </c>
      <c r="AD63" s="27">
        <f t="shared" si="13"/>
        <v>18.5</v>
      </c>
    </row>
    <row r="64" spans="1:30" x14ac:dyDescent="0.25">
      <c r="A64" s="12">
        <v>61</v>
      </c>
      <c r="B64" s="13" t="s">
        <v>159</v>
      </c>
      <c r="C64" s="13" t="s">
        <v>150</v>
      </c>
      <c r="D64" s="13" t="s">
        <v>42</v>
      </c>
      <c r="E64" s="15" t="s">
        <v>160</v>
      </c>
      <c r="F64" s="13">
        <v>0</v>
      </c>
      <c r="G64" s="13">
        <v>0.5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1.2</v>
      </c>
      <c r="O64" s="13">
        <v>0</v>
      </c>
      <c r="P64" s="14">
        <v>1.25</v>
      </c>
      <c r="Q64" s="13">
        <v>0</v>
      </c>
      <c r="R64" s="13">
        <v>1.5</v>
      </c>
      <c r="S64" s="13">
        <v>0</v>
      </c>
      <c r="T64" s="13">
        <v>1.38</v>
      </c>
      <c r="U64" s="14">
        <v>0.5</v>
      </c>
      <c r="V64" s="22">
        <f t="shared" si="7"/>
        <v>2.95</v>
      </c>
      <c r="W64" s="23">
        <f t="shared" si="8"/>
        <v>26.818181818181817</v>
      </c>
      <c r="X64" s="24">
        <v>11</v>
      </c>
      <c r="Y64" s="22">
        <f t="shared" si="9"/>
        <v>3.38</v>
      </c>
      <c r="Z64" s="23">
        <f t="shared" si="10"/>
        <v>37.555555555555557</v>
      </c>
      <c r="AA64" s="24">
        <v>9</v>
      </c>
      <c r="AB64" s="25">
        <f t="shared" si="11"/>
        <v>6.33</v>
      </c>
      <c r="AC64" s="26">
        <f t="shared" si="12"/>
        <v>31.65</v>
      </c>
      <c r="AD64" s="27">
        <f t="shared" si="13"/>
        <v>20</v>
      </c>
    </row>
    <row r="65" spans="1:30" ht="15.75" thickBot="1" x14ac:dyDescent="0.3">
      <c r="A65" s="12">
        <v>62</v>
      </c>
      <c r="B65" s="13" t="s">
        <v>37</v>
      </c>
      <c r="C65" s="13" t="s">
        <v>150</v>
      </c>
      <c r="D65" s="13" t="s">
        <v>42</v>
      </c>
      <c r="E65" s="15" t="s">
        <v>161</v>
      </c>
      <c r="F65" s="13">
        <v>0</v>
      </c>
      <c r="G65" s="13">
        <v>1</v>
      </c>
      <c r="H65" s="13">
        <v>1.5</v>
      </c>
      <c r="I65" s="13">
        <v>0.25</v>
      </c>
      <c r="J65" s="13">
        <v>0</v>
      </c>
      <c r="K65" s="13">
        <v>0.5</v>
      </c>
      <c r="L65" s="13">
        <v>0</v>
      </c>
      <c r="M65" s="13">
        <v>0</v>
      </c>
      <c r="N65" s="13" t="s">
        <v>37</v>
      </c>
      <c r="O65" s="13">
        <v>-0.25</v>
      </c>
      <c r="P65" s="14">
        <v>1.9100000000000001</v>
      </c>
      <c r="Q65" s="13">
        <v>0.375</v>
      </c>
      <c r="R65" s="13">
        <v>1.5</v>
      </c>
      <c r="S65" s="13">
        <v>0</v>
      </c>
      <c r="T65" s="13">
        <v>2.0099999999999998</v>
      </c>
      <c r="U65" s="14">
        <v>2.5</v>
      </c>
      <c r="V65" s="22">
        <f t="shared" si="7"/>
        <v>4.91</v>
      </c>
      <c r="W65" s="23">
        <f t="shared" si="8"/>
        <v>51.684210526315788</v>
      </c>
      <c r="X65" s="24">
        <v>9.5</v>
      </c>
      <c r="Y65" s="22">
        <f t="shared" si="9"/>
        <v>6.3849999999999998</v>
      </c>
      <c r="Z65" s="23">
        <f t="shared" si="10"/>
        <v>70.944444444444443</v>
      </c>
      <c r="AA65" s="24">
        <v>9</v>
      </c>
      <c r="AB65" s="25">
        <f t="shared" si="11"/>
        <v>11.295</v>
      </c>
      <c r="AC65" s="26">
        <f t="shared" si="12"/>
        <v>61.054054054054056</v>
      </c>
      <c r="AD65" s="27">
        <f t="shared" si="13"/>
        <v>18.5</v>
      </c>
    </row>
    <row r="66" spans="1:30" x14ac:dyDescent="0.25">
      <c r="A66" s="12">
        <v>63</v>
      </c>
      <c r="B66" s="13" t="s">
        <v>162</v>
      </c>
      <c r="C66" s="13" t="s">
        <v>150</v>
      </c>
      <c r="D66" s="13" t="s">
        <v>39</v>
      </c>
      <c r="E66" s="30" t="s">
        <v>163</v>
      </c>
      <c r="F66" s="29">
        <v>0</v>
      </c>
      <c r="G66" s="29">
        <v>1</v>
      </c>
      <c r="H66" s="29">
        <v>0</v>
      </c>
      <c r="I66" s="29">
        <v>0</v>
      </c>
      <c r="J66" s="29">
        <v>0</v>
      </c>
      <c r="K66" s="29" t="s">
        <v>37</v>
      </c>
      <c r="L66" s="29">
        <v>0</v>
      </c>
      <c r="M66" s="29">
        <v>0</v>
      </c>
      <c r="N66" s="29">
        <v>1.35</v>
      </c>
      <c r="O66" s="29">
        <v>0</v>
      </c>
      <c r="P66" s="31">
        <v>0</v>
      </c>
      <c r="Q66" s="29">
        <v>1.5</v>
      </c>
      <c r="R66" s="29">
        <v>0.75</v>
      </c>
      <c r="S66" s="29">
        <v>0</v>
      </c>
      <c r="T66" s="29" t="s">
        <v>37</v>
      </c>
      <c r="U66" s="31">
        <v>2.5</v>
      </c>
      <c r="V66" s="22">
        <f t="shared" si="7"/>
        <v>2.35</v>
      </c>
      <c r="W66" s="23">
        <f t="shared" si="8"/>
        <v>22.38095238095238</v>
      </c>
      <c r="X66" s="24">
        <v>10.5</v>
      </c>
      <c r="Y66" s="22">
        <f t="shared" si="9"/>
        <v>4.75</v>
      </c>
      <c r="Z66" s="23">
        <f t="shared" si="10"/>
        <v>79.166666666666671</v>
      </c>
      <c r="AA66" s="24">
        <v>6</v>
      </c>
      <c r="AB66" s="25">
        <f t="shared" si="11"/>
        <v>7.1</v>
      </c>
      <c r="AC66" s="26">
        <f t="shared" si="12"/>
        <v>43.030303030303031</v>
      </c>
      <c r="AD66" s="27">
        <f t="shared" si="13"/>
        <v>16.5</v>
      </c>
    </row>
    <row r="67" spans="1:30" x14ac:dyDescent="0.25">
      <c r="A67" s="12">
        <v>64</v>
      </c>
      <c r="B67" s="13" t="s">
        <v>164</v>
      </c>
      <c r="C67" s="13" t="s">
        <v>150</v>
      </c>
      <c r="D67" s="13" t="s">
        <v>42</v>
      </c>
      <c r="E67" s="15" t="s">
        <v>165</v>
      </c>
      <c r="F67" s="13">
        <v>0</v>
      </c>
      <c r="G67" s="13">
        <v>0.5</v>
      </c>
      <c r="H67" s="13">
        <v>0</v>
      </c>
      <c r="I67" s="13">
        <v>0.25</v>
      </c>
      <c r="J67" s="13">
        <v>0</v>
      </c>
      <c r="K67" s="13">
        <v>0.5</v>
      </c>
      <c r="L67" s="13">
        <v>0</v>
      </c>
      <c r="M67" s="13">
        <v>0</v>
      </c>
      <c r="N67" s="13">
        <v>1.5</v>
      </c>
      <c r="O67" s="13">
        <v>0</v>
      </c>
      <c r="P67" s="14">
        <v>1</v>
      </c>
      <c r="Q67" s="13">
        <v>0</v>
      </c>
      <c r="R67" s="13">
        <v>1.5</v>
      </c>
      <c r="S67" s="13">
        <v>0</v>
      </c>
      <c r="T67" s="13">
        <v>1.34</v>
      </c>
      <c r="U67" s="14">
        <v>2.5</v>
      </c>
      <c r="V67" s="22">
        <f t="shared" si="7"/>
        <v>3.75</v>
      </c>
      <c r="W67" s="23">
        <f t="shared" si="8"/>
        <v>34.090909090909093</v>
      </c>
      <c r="X67" s="24">
        <v>11</v>
      </c>
      <c r="Y67" s="22">
        <f t="shared" si="9"/>
        <v>5.34</v>
      </c>
      <c r="Z67" s="23">
        <f t="shared" si="10"/>
        <v>59.333333333333336</v>
      </c>
      <c r="AA67" s="24">
        <v>9</v>
      </c>
      <c r="AB67" s="25">
        <f t="shared" si="11"/>
        <v>9.09</v>
      </c>
      <c r="AC67" s="26">
        <f t="shared" si="12"/>
        <v>45.45</v>
      </c>
      <c r="AD67" s="27">
        <f t="shared" si="13"/>
        <v>20</v>
      </c>
    </row>
    <row r="68" spans="1:30" x14ac:dyDescent="0.25">
      <c r="A68" s="12">
        <v>65</v>
      </c>
      <c r="B68" s="13" t="s">
        <v>166</v>
      </c>
      <c r="C68" s="13" t="s">
        <v>150</v>
      </c>
      <c r="D68" s="13" t="s">
        <v>42</v>
      </c>
      <c r="E68" s="15" t="s">
        <v>167</v>
      </c>
      <c r="F68" s="13">
        <v>0</v>
      </c>
      <c r="G68" s="13">
        <v>1</v>
      </c>
      <c r="H68" s="13">
        <v>0</v>
      </c>
      <c r="I68" s="13">
        <v>0</v>
      </c>
      <c r="J68" s="13">
        <v>0</v>
      </c>
      <c r="K68" s="13">
        <v>0.5</v>
      </c>
      <c r="L68" s="13">
        <v>0</v>
      </c>
      <c r="M68" s="13">
        <v>0</v>
      </c>
      <c r="N68" s="13">
        <v>1.2</v>
      </c>
      <c r="O68" s="13">
        <v>0</v>
      </c>
      <c r="P68" s="14">
        <v>1.25</v>
      </c>
      <c r="Q68" s="13">
        <v>0</v>
      </c>
      <c r="R68" s="13">
        <v>0.75</v>
      </c>
      <c r="S68" s="13">
        <v>0</v>
      </c>
      <c r="T68" s="13">
        <v>0.95833333333333315</v>
      </c>
      <c r="U68" s="14">
        <v>1.5</v>
      </c>
      <c r="V68" s="22">
        <f t="shared" ref="V68:V99" si="14">SUM(F68:P68)</f>
        <v>3.95</v>
      </c>
      <c r="W68" s="23">
        <f t="shared" ref="W68:W99" si="15">(V68*100)/X68</f>
        <v>35.909090909090907</v>
      </c>
      <c r="X68" s="24">
        <v>11</v>
      </c>
      <c r="Y68" s="22">
        <f t="shared" ref="Y68:Y99" si="16">SUM(Q68:U68)</f>
        <v>3.208333333333333</v>
      </c>
      <c r="Z68" s="23">
        <f t="shared" ref="Z68:Z99" si="17">(Y68*100)/AA68</f>
        <v>35.648148148148145</v>
      </c>
      <c r="AA68" s="24">
        <v>9</v>
      </c>
      <c r="AB68" s="25">
        <f t="shared" ref="AB68:AB99" si="18">V68+Y68</f>
        <v>7.1583333333333332</v>
      </c>
      <c r="AC68" s="26">
        <f t="shared" ref="AC68:AC99" si="19">(AB68*100)/AD68</f>
        <v>35.791666666666671</v>
      </c>
      <c r="AD68" s="27">
        <f t="shared" ref="AD68:AD99" si="20">X68+AA68</f>
        <v>20</v>
      </c>
    </row>
    <row r="69" spans="1:30" x14ac:dyDescent="0.25">
      <c r="A69" s="12">
        <v>66</v>
      </c>
      <c r="B69" s="13" t="s">
        <v>37</v>
      </c>
      <c r="C69" s="13" t="s">
        <v>150</v>
      </c>
      <c r="D69" s="13" t="s">
        <v>45</v>
      </c>
      <c r="E69" s="15" t="s">
        <v>168</v>
      </c>
      <c r="F69" s="13">
        <v>0</v>
      </c>
      <c r="G69" s="13">
        <v>1</v>
      </c>
      <c r="H69" s="13">
        <v>1.125</v>
      </c>
      <c r="I69" s="13">
        <v>0</v>
      </c>
      <c r="J69" s="13">
        <v>0</v>
      </c>
      <c r="K69" s="13" t="s">
        <v>37</v>
      </c>
      <c r="L69" s="13">
        <v>0</v>
      </c>
      <c r="M69" s="13">
        <v>0</v>
      </c>
      <c r="N69" s="13" t="s">
        <v>37</v>
      </c>
      <c r="O69" s="13">
        <v>0</v>
      </c>
      <c r="P69" s="14">
        <v>0.75</v>
      </c>
      <c r="Q69" s="13">
        <v>0</v>
      </c>
      <c r="R69" s="13">
        <v>0</v>
      </c>
      <c r="S69" s="13">
        <v>0</v>
      </c>
      <c r="T69" s="13" t="s">
        <v>37</v>
      </c>
      <c r="U69" s="14" t="s">
        <v>37</v>
      </c>
      <c r="V69" s="22">
        <f t="shared" si="14"/>
        <v>2.875</v>
      </c>
      <c r="W69" s="23">
        <f t="shared" si="15"/>
        <v>31.944444444444443</v>
      </c>
      <c r="X69" s="24">
        <v>9</v>
      </c>
      <c r="Y69" s="22">
        <f t="shared" si="16"/>
        <v>0</v>
      </c>
      <c r="Z69" s="23">
        <f t="shared" si="17"/>
        <v>0</v>
      </c>
      <c r="AA69" s="24">
        <v>3.5</v>
      </c>
      <c r="AB69" s="25">
        <f t="shared" si="18"/>
        <v>2.875</v>
      </c>
      <c r="AC69" s="26">
        <f t="shared" si="19"/>
        <v>23</v>
      </c>
      <c r="AD69" s="27">
        <f t="shared" si="20"/>
        <v>12.5</v>
      </c>
    </row>
    <row r="70" spans="1:30" x14ac:dyDescent="0.25">
      <c r="A70" s="12">
        <v>67</v>
      </c>
      <c r="B70" s="13" t="s">
        <v>37</v>
      </c>
      <c r="C70" s="13" t="s">
        <v>150</v>
      </c>
      <c r="D70" s="13" t="s">
        <v>45</v>
      </c>
      <c r="E70" s="15" t="s">
        <v>169</v>
      </c>
      <c r="F70" s="13">
        <v>0</v>
      </c>
      <c r="G70" s="13">
        <v>1</v>
      </c>
      <c r="H70" s="13">
        <v>0</v>
      </c>
      <c r="I70" s="13">
        <v>0</v>
      </c>
      <c r="J70" s="13">
        <v>0</v>
      </c>
      <c r="K70" s="13" t="s">
        <v>37</v>
      </c>
      <c r="L70" s="13">
        <v>0</v>
      </c>
      <c r="M70" s="13">
        <v>0</v>
      </c>
      <c r="N70" s="13" t="s">
        <v>37</v>
      </c>
      <c r="O70" s="13">
        <v>0</v>
      </c>
      <c r="P70" s="14">
        <v>2</v>
      </c>
      <c r="Q70" s="13">
        <v>0</v>
      </c>
      <c r="R70" s="13">
        <v>0</v>
      </c>
      <c r="S70" s="13">
        <v>0</v>
      </c>
      <c r="T70" s="13" t="s">
        <v>37</v>
      </c>
      <c r="U70" s="14" t="s">
        <v>37</v>
      </c>
      <c r="V70" s="22">
        <f t="shared" si="14"/>
        <v>3</v>
      </c>
      <c r="W70" s="23">
        <f t="shared" si="15"/>
        <v>33.333333333333336</v>
      </c>
      <c r="X70" s="24">
        <v>9</v>
      </c>
      <c r="Y70" s="22">
        <f t="shared" si="16"/>
        <v>0</v>
      </c>
      <c r="Z70" s="23">
        <f t="shared" si="17"/>
        <v>0</v>
      </c>
      <c r="AA70" s="24">
        <v>3.5</v>
      </c>
      <c r="AB70" s="25">
        <f t="shared" si="18"/>
        <v>3</v>
      </c>
      <c r="AC70" s="26">
        <f t="shared" si="19"/>
        <v>24</v>
      </c>
      <c r="AD70" s="27">
        <f t="shared" si="20"/>
        <v>12.5</v>
      </c>
    </row>
    <row r="71" spans="1:30" x14ac:dyDescent="0.25">
      <c r="A71" s="12">
        <v>68</v>
      </c>
      <c r="B71" s="13" t="s">
        <v>37</v>
      </c>
      <c r="C71" s="13" t="s">
        <v>170</v>
      </c>
      <c r="D71" s="13" t="s">
        <v>42</v>
      </c>
      <c r="E71" s="15" t="s">
        <v>171</v>
      </c>
      <c r="F71" s="13">
        <v>0</v>
      </c>
      <c r="G71" s="13">
        <v>1</v>
      </c>
      <c r="H71" s="13">
        <v>0.375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 t="s">
        <v>37</v>
      </c>
      <c r="O71" s="13">
        <v>0</v>
      </c>
      <c r="P71" s="14">
        <v>1.286</v>
      </c>
      <c r="Q71" s="13">
        <v>0</v>
      </c>
      <c r="R71" s="13">
        <v>0</v>
      </c>
      <c r="S71" s="13">
        <v>0</v>
      </c>
      <c r="T71" s="13">
        <v>0.10666666666666665</v>
      </c>
      <c r="U71" s="14">
        <v>2.5</v>
      </c>
      <c r="V71" s="22">
        <f t="shared" si="14"/>
        <v>2.661</v>
      </c>
      <c r="W71" s="23">
        <f t="shared" si="15"/>
        <v>28.010526315789477</v>
      </c>
      <c r="X71" s="24">
        <v>9.5</v>
      </c>
      <c r="Y71" s="22">
        <f t="shared" si="16"/>
        <v>2.6066666666666665</v>
      </c>
      <c r="Z71" s="23">
        <f t="shared" si="17"/>
        <v>28.962962962962958</v>
      </c>
      <c r="AA71" s="24">
        <v>9</v>
      </c>
      <c r="AB71" s="25">
        <f t="shared" si="18"/>
        <v>5.2676666666666669</v>
      </c>
      <c r="AC71" s="26">
        <f t="shared" si="19"/>
        <v>28.473873873873874</v>
      </c>
      <c r="AD71" s="27">
        <f t="shared" si="20"/>
        <v>18.5</v>
      </c>
    </row>
    <row r="72" spans="1:30" x14ac:dyDescent="0.25">
      <c r="A72" s="12">
        <v>69</v>
      </c>
      <c r="B72" s="13" t="s">
        <v>37</v>
      </c>
      <c r="C72" s="13" t="s">
        <v>170</v>
      </c>
      <c r="D72" s="13" t="s">
        <v>42</v>
      </c>
      <c r="E72" s="15" t="s">
        <v>172</v>
      </c>
      <c r="F72" s="13">
        <v>0</v>
      </c>
      <c r="G72" s="13">
        <v>1</v>
      </c>
      <c r="H72" s="13">
        <v>0.75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 t="s">
        <v>37</v>
      </c>
      <c r="O72" s="13">
        <v>0</v>
      </c>
      <c r="P72" s="14">
        <v>2.4299999999999997</v>
      </c>
      <c r="Q72" s="13">
        <v>0</v>
      </c>
      <c r="R72" s="13">
        <v>0</v>
      </c>
      <c r="S72" s="13">
        <v>0</v>
      </c>
      <c r="T72" s="13">
        <v>0.80500000000000005</v>
      </c>
      <c r="U72" s="14">
        <v>2.5</v>
      </c>
      <c r="V72" s="22">
        <f t="shared" si="14"/>
        <v>4.18</v>
      </c>
      <c r="W72" s="23">
        <f t="shared" si="15"/>
        <v>44</v>
      </c>
      <c r="X72" s="24">
        <v>9.5</v>
      </c>
      <c r="Y72" s="22">
        <f t="shared" si="16"/>
        <v>3.3050000000000002</v>
      </c>
      <c r="Z72" s="23">
        <f t="shared" si="17"/>
        <v>36.722222222222221</v>
      </c>
      <c r="AA72" s="24">
        <v>9</v>
      </c>
      <c r="AB72" s="25">
        <f t="shared" si="18"/>
        <v>7.4849999999999994</v>
      </c>
      <c r="AC72" s="26">
        <f t="shared" si="19"/>
        <v>40.45945945945946</v>
      </c>
      <c r="AD72" s="27">
        <f t="shared" si="20"/>
        <v>18.5</v>
      </c>
    </row>
    <row r="73" spans="1:30" x14ac:dyDescent="0.25">
      <c r="A73" s="12">
        <v>70</v>
      </c>
      <c r="B73" s="13" t="s">
        <v>173</v>
      </c>
      <c r="C73" s="13" t="s">
        <v>170</v>
      </c>
      <c r="D73" s="13" t="s">
        <v>39</v>
      </c>
      <c r="E73" s="15" t="s">
        <v>174</v>
      </c>
      <c r="F73" s="13">
        <v>0</v>
      </c>
      <c r="G73" s="13">
        <v>1</v>
      </c>
      <c r="H73" s="13">
        <v>0</v>
      </c>
      <c r="I73" s="13">
        <v>0</v>
      </c>
      <c r="J73" s="13">
        <v>0</v>
      </c>
      <c r="K73" s="13" t="s">
        <v>37</v>
      </c>
      <c r="L73" s="13">
        <v>0</v>
      </c>
      <c r="M73" s="13">
        <v>0</v>
      </c>
      <c r="N73" s="13">
        <v>0.75</v>
      </c>
      <c r="O73" s="13">
        <v>0</v>
      </c>
      <c r="P73" s="14">
        <v>0</v>
      </c>
      <c r="Q73" s="13">
        <v>0.75</v>
      </c>
      <c r="R73" s="13">
        <v>1.5</v>
      </c>
      <c r="S73" s="13">
        <v>0.25</v>
      </c>
      <c r="T73" s="13" t="s">
        <v>37</v>
      </c>
      <c r="U73" s="14">
        <v>0</v>
      </c>
      <c r="V73" s="22">
        <f t="shared" si="14"/>
        <v>1.75</v>
      </c>
      <c r="W73" s="23">
        <f t="shared" si="15"/>
        <v>16.666666666666668</v>
      </c>
      <c r="X73" s="24">
        <v>10.5</v>
      </c>
      <c r="Y73" s="22">
        <f t="shared" si="16"/>
        <v>2.5</v>
      </c>
      <c r="Z73" s="23">
        <f t="shared" si="17"/>
        <v>41.666666666666664</v>
      </c>
      <c r="AA73" s="24">
        <v>6</v>
      </c>
      <c r="AB73" s="25">
        <f t="shared" si="18"/>
        <v>4.25</v>
      </c>
      <c r="AC73" s="26">
        <f t="shared" si="19"/>
        <v>25.757575757575758</v>
      </c>
      <c r="AD73" s="27">
        <f t="shared" si="20"/>
        <v>16.5</v>
      </c>
    </row>
    <row r="74" spans="1:30" x14ac:dyDescent="0.25">
      <c r="A74" s="12">
        <v>71</v>
      </c>
      <c r="B74" s="13" t="s">
        <v>37</v>
      </c>
      <c r="C74" s="13" t="s">
        <v>170</v>
      </c>
      <c r="D74" s="13" t="s">
        <v>45</v>
      </c>
      <c r="E74" s="15" t="s">
        <v>175</v>
      </c>
      <c r="F74" s="13">
        <v>0</v>
      </c>
      <c r="G74" s="13">
        <v>1</v>
      </c>
      <c r="H74" s="13">
        <v>0</v>
      </c>
      <c r="I74" s="13">
        <v>0</v>
      </c>
      <c r="J74" s="13">
        <v>0</v>
      </c>
      <c r="K74" s="13" t="s">
        <v>37</v>
      </c>
      <c r="L74" s="13">
        <v>0</v>
      </c>
      <c r="M74" s="13">
        <v>0</v>
      </c>
      <c r="N74" s="13" t="s">
        <v>37</v>
      </c>
      <c r="O74" s="13">
        <v>0</v>
      </c>
      <c r="P74" s="14">
        <v>1</v>
      </c>
      <c r="Q74" s="13">
        <v>0</v>
      </c>
      <c r="R74" s="13">
        <v>0</v>
      </c>
      <c r="S74" s="13">
        <v>0</v>
      </c>
      <c r="T74" s="13" t="s">
        <v>37</v>
      </c>
      <c r="U74" s="14" t="s">
        <v>37</v>
      </c>
      <c r="V74" s="22">
        <f t="shared" si="14"/>
        <v>2</v>
      </c>
      <c r="W74" s="23">
        <f t="shared" si="15"/>
        <v>22.222222222222221</v>
      </c>
      <c r="X74" s="24">
        <v>9</v>
      </c>
      <c r="Y74" s="22">
        <f t="shared" si="16"/>
        <v>0</v>
      </c>
      <c r="Z74" s="23">
        <f t="shared" si="17"/>
        <v>0</v>
      </c>
      <c r="AA74" s="24">
        <v>3.5</v>
      </c>
      <c r="AB74" s="25">
        <f t="shared" si="18"/>
        <v>2</v>
      </c>
      <c r="AC74" s="26">
        <f t="shared" si="19"/>
        <v>16</v>
      </c>
      <c r="AD74" s="27">
        <f t="shared" si="20"/>
        <v>12.5</v>
      </c>
    </row>
    <row r="75" spans="1:30" x14ac:dyDescent="0.25">
      <c r="A75" s="12">
        <v>72</v>
      </c>
      <c r="B75" s="13" t="s">
        <v>37</v>
      </c>
      <c r="C75" s="13" t="s">
        <v>170</v>
      </c>
      <c r="D75" s="13" t="s">
        <v>45</v>
      </c>
      <c r="E75" s="15" t="s">
        <v>176</v>
      </c>
      <c r="F75" s="13">
        <v>0</v>
      </c>
      <c r="G75" s="13">
        <v>1</v>
      </c>
      <c r="H75" s="13">
        <v>1.125</v>
      </c>
      <c r="I75" s="13">
        <v>0</v>
      </c>
      <c r="J75" s="13">
        <v>0</v>
      </c>
      <c r="K75" s="13" t="s">
        <v>37</v>
      </c>
      <c r="L75" s="13">
        <v>0</v>
      </c>
      <c r="M75" s="13">
        <v>0</v>
      </c>
      <c r="N75" s="13" t="s">
        <v>37</v>
      </c>
      <c r="O75" s="13">
        <v>0</v>
      </c>
      <c r="P75" s="14">
        <v>1.5720000000000001</v>
      </c>
      <c r="Q75" s="13">
        <v>0</v>
      </c>
      <c r="R75" s="13">
        <v>0</v>
      </c>
      <c r="S75" s="13">
        <v>0.25</v>
      </c>
      <c r="T75" s="13" t="s">
        <v>37</v>
      </c>
      <c r="U75" s="14" t="s">
        <v>37</v>
      </c>
      <c r="V75" s="22">
        <f t="shared" si="14"/>
        <v>3.6970000000000001</v>
      </c>
      <c r="W75" s="23">
        <f t="shared" si="15"/>
        <v>41.077777777777776</v>
      </c>
      <c r="X75" s="24">
        <v>9</v>
      </c>
      <c r="Y75" s="22">
        <f t="shared" si="16"/>
        <v>0.25</v>
      </c>
      <c r="Z75" s="23">
        <f t="shared" si="17"/>
        <v>7.1428571428571432</v>
      </c>
      <c r="AA75" s="24">
        <v>3.5</v>
      </c>
      <c r="AB75" s="25">
        <f t="shared" si="18"/>
        <v>3.9470000000000001</v>
      </c>
      <c r="AC75" s="26">
        <f t="shared" si="19"/>
        <v>31.576000000000001</v>
      </c>
      <c r="AD75" s="27">
        <f t="shared" si="20"/>
        <v>12.5</v>
      </c>
    </row>
    <row r="76" spans="1:30" x14ac:dyDescent="0.25">
      <c r="A76" s="12">
        <v>73</v>
      </c>
      <c r="B76" s="13" t="s">
        <v>37</v>
      </c>
      <c r="C76" s="13" t="s">
        <v>170</v>
      </c>
      <c r="D76" s="13" t="s">
        <v>45</v>
      </c>
      <c r="E76" s="15" t="s">
        <v>177</v>
      </c>
      <c r="F76" s="13">
        <v>0</v>
      </c>
      <c r="G76" s="13">
        <v>1</v>
      </c>
      <c r="H76" s="13">
        <v>0.75</v>
      </c>
      <c r="I76" s="13">
        <v>0</v>
      </c>
      <c r="J76" s="13">
        <v>0</v>
      </c>
      <c r="K76" s="13" t="s">
        <v>37</v>
      </c>
      <c r="L76" s="13">
        <v>0</v>
      </c>
      <c r="M76" s="13">
        <v>0</v>
      </c>
      <c r="N76" s="13" t="s">
        <v>37</v>
      </c>
      <c r="O76" s="13">
        <v>0</v>
      </c>
      <c r="P76" s="14">
        <v>1.5720000000000001</v>
      </c>
      <c r="Q76" s="13">
        <v>0</v>
      </c>
      <c r="R76" s="13">
        <v>0</v>
      </c>
      <c r="S76" s="13">
        <v>0</v>
      </c>
      <c r="T76" s="13" t="s">
        <v>37</v>
      </c>
      <c r="U76" s="14" t="s">
        <v>37</v>
      </c>
      <c r="V76" s="22">
        <f t="shared" si="14"/>
        <v>3.3220000000000001</v>
      </c>
      <c r="W76" s="23">
        <f t="shared" si="15"/>
        <v>36.911111111111111</v>
      </c>
      <c r="X76" s="24">
        <v>9</v>
      </c>
      <c r="Y76" s="22">
        <f t="shared" si="16"/>
        <v>0</v>
      </c>
      <c r="Z76" s="23">
        <f t="shared" si="17"/>
        <v>0</v>
      </c>
      <c r="AA76" s="24">
        <v>3.5</v>
      </c>
      <c r="AB76" s="25">
        <f t="shared" si="18"/>
        <v>3.3220000000000001</v>
      </c>
      <c r="AC76" s="26">
        <f t="shared" si="19"/>
        <v>26.576000000000001</v>
      </c>
      <c r="AD76" s="27">
        <f t="shared" si="20"/>
        <v>12.5</v>
      </c>
    </row>
    <row r="77" spans="1:30" x14ac:dyDescent="0.25">
      <c r="A77" s="12">
        <v>74</v>
      </c>
      <c r="B77" s="13" t="s">
        <v>178</v>
      </c>
      <c r="C77" s="13" t="s">
        <v>34</v>
      </c>
      <c r="D77" s="13" t="s">
        <v>42</v>
      </c>
      <c r="E77" s="15" t="s">
        <v>179</v>
      </c>
      <c r="F77" s="13">
        <v>0</v>
      </c>
      <c r="G77" s="13">
        <v>1</v>
      </c>
      <c r="H77" s="13">
        <v>1.125</v>
      </c>
      <c r="I77" s="13">
        <v>0</v>
      </c>
      <c r="J77" s="13">
        <v>0.5</v>
      </c>
      <c r="K77" s="13">
        <v>0.5</v>
      </c>
      <c r="L77" s="13">
        <v>0</v>
      </c>
      <c r="M77" s="13">
        <v>0</v>
      </c>
      <c r="N77" s="13">
        <v>1.5</v>
      </c>
      <c r="O77" s="13">
        <v>0</v>
      </c>
      <c r="P77" s="14">
        <v>1</v>
      </c>
      <c r="Q77" s="13">
        <v>0</v>
      </c>
      <c r="R77" s="13">
        <v>1.5</v>
      </c>
      <c r="S77" s="13">
        <v>0.25</v>
      </c>
      <c r="T77" s="13">
        <v>1.0880000000000001</v>
      </c>
      <c r="U77" s="14">
        <v>2</v>
      </c>
      <c r="V77" s="22">
        <f t="shared" si="14"/>
        <v>5.625</v>
      </c>
      <c r="W77" s="23">
        <f t="shared" si="15"/>
        <v>51.136363636363633</v>
      </c>
      <c r="X77" s="24">
        <v>11</v>
      </c>
      <c r="Y77" s="22">
        <f t="shared" si="16"/>
        <v>4.8380000000000001</v>
      </c>
      <c r="Z77" s="23">
        <f t="shared" si="17"/>
        <v>53.75555555555556</v>
      </c>
      <c r="AA77" s="24">
        <v>9</v>
      </c>
      <c r="AB77" s="25">
        <f t="shared" si="18"/>
        <v>10.463000000000001</v>
      </c>
      <c r="AC77" s="26">
        <f t="shared" si="19"/>
        <v>52.315000000000012</v>
      </c>
      <c r="AD77" s="27">
        <f t="shared" si="20"/>
        <v>20</v>
      </c>
    </row>
    <row r="78" spans="1:30" ht="15.75" thickBot="1" x14ac:dyDescent="0.3">
      <c r="A78" s="12">
        <v>75</v>
      </c>
      <c r="B78" s="13" t="s">
        <v>180</v>
      </c>
      <c r="C78" s="13" t="s">
        <v>34</v>
      </c>
      <c r="D78" s="13" t="s">
        <v>42</v>
      </c>
      <c r="E78" s="33" t="s">
        <v>181</v>
      </c>
      <c r="F78" s="32">
        <v>0</v>
      </c>
      <c r="G78" s="32">
        <v>0.5</v>
      </c>
      <c r="H78" s="32">
        <v>0.75</v>
      </c>
      <c r="I78" s="32">
        <v>0</v>
      </c>
      <c r="J78" s="32">
        <v>0.5</v>
      </c>
      <c r="K78" s="32">
        <v>0</v>
      </c>
      <c r="L78" s="32">
        <v>0</v>
      </c>
      <c r="M78" s="32">
        <v>0</v>
      </c>
      <c r="N78" s="32">
        <v>1.2</v>
      </c>
      <c r="O78" s="32">
        <v>0</v>
      </c>
      <c r="P78" s="34">
        <v>2.1440000000000001</v>
      </c>
      <c r="Q78" s="32">
        <v>1.5</v>
      </c>
      <c r="R78" s="32">
        <v>1.5</v>
      </c>
      <c r="S78" s="32">
        <v>0.25</v>
      </c>
      <c r="T78" s="32">
        <v>1.55</v>
      </c>
      <c r="U78" s="34">
        <v>2.5</v>
      </c>
      <c r="V78" s="22">
        <f t="shared" si="14"/>
        <v>5.0940000000000003</v>
      </c>
      <c r="W78" s="23">
        <f t="shared" si="15"/>
        <v>46.309090909090912</v>
      </c>
      <c r="X78" s="24">
        <v>11</v>
      </c>
      <c r="Y78" s="22">
        <f t="shared" si="16"/>
        <v>7.3</v>
      </c>
      <c r="Z78" s="23">
        <f t="shared" si="17"/>
        <v>81.111111111111114</v>
      </c>
      <c r="AA78" s="24">
        <v>9</v>
      </c>
      <c r="AB78" s="25">
        <f t="shared" si="18"/>
        <v>12.394</v>
      </c>
      <c r="AC78" s="26">
        <f t="shared" si="19"/>
        <v>61.970000000000006</v>
      </c>
      <c r="AD78" s="27">
        <f t="shared" si="20"/>
        <v>20</v>
      </c>
    </row>
    <row r="79" spans="1:30" x14ac:dyDescent="0.25">
      <c r="A79" s="12">
        <v>76</v>
      </c>
      <c r="B79" s="13" t="s">
        <v>182</v>
      </c>
      <c r="C79" s="13" t="s">
        <v>34</v>
      </c>
      <c r="D79" s="13" t="s">
        <v>42</v>
      </c>
      <c r="E79" s="30" t="s">
        <v>183</v>
      </c>
      <c r="F79" s="29">
        <v>0</v>
      </c>
      <c r="G79" s="29">
        <v>0.5</v>
      </c>
      <c r="H79" s="29">
        <v>1.5</v>
      </c>
      <c r="I79" s="29">
        <v>0</v>
      </c>
      <c r="J79" s="29">
        <v>0.5</v>
      </c>
      <c r="K79" s="29">
        <v>0.5</v>
      </c>
      <c r="L79" s="29">
        <v>0</v>
      </c>
      <c r="M79" s="29">
        <v>0</v>
      </c>
      <c r="N79" s="29">
        <v>0</v>
      </c>
      <c r="O79" s="29">
        <v>0</v>
      </c>
      <c r="P79" s="31">
        <v>0</v>
      </c>
      <c r="Q79" s="29">
        <v>0</v>
      </c>
      <c r="R79" s="29">
        <v>1.5</v>
      </c>
      <c r="S79" s="29">
        <v>0.375</v>
      </c>
      <c r="T79" s="29">
        <v>1.8783333333333332</v>
      </c>
      <c r="U79" s="31">
        <v>2.5</v>
      </c>
      <c r="V79" s="22">
        <f t="shared" si="14"/>
        <v>3</v>
      </c>
      <c r="W79" s="23">
        <f t="shared" si="15"/>
        <v>27.272727272727273</v>
      </c>
      <c r="X79" s="24">
        <v>11</v>
      </c>
      <c r="Y79" s="22">
        <f t="shared" si="16"/>
        <v>6.253333333333333</v>
      </c>
      <c r="Z79" s="23">
        <f t="shared" si="17"/>
        <v>69.481481481481467</v>
      </c>
      <c r="AA79" s="24">
        <v>9</v>
      </c>
      <c r="AB79" s="25">
        <f t="shared" si="18"/>
        <v>9.2533333333333339</v>
      </c>
      <c r="AC79" s="26">
        <f t="shared" si="19"/>
        <v>46.266666666666666</v>
      </c>
      <c r="AD79" s="27">
        <f t="shared" si="20"/>
        <v>20</v>
      </c>
    </row>
    <row r="80" spans="1:30" x14ac:dyDescent="0.25">
      <c r="A80" s="12">
        <v>77</v>
      </c>
      <c r="B80" s="13" t="s">
        <v>37</v>
      </c>
      <c r="C80" s="13" t="s">
        <v>184</v>
      </c>
      <c r="D80" s="13" t="s">
        <v>45</v>
      </c>
      <c r="E80" s="15" t="s">
        <v>185</v>
      </c>
      <c r="F80" s="13">
        <v>0</v>
      </c>
      <c r="G80" s="13">
        <v>0.5</v>
      </c>
      <c r="H80" s="13">
        <v>0</v>
      </c>
      <c r="I80" s="13">
        <v>0</v>
      </c>
      <c r="J80" s="13">
        <v>0</v>
      </c>
      <c r="K80" s="13" t="s">
        <v>37</v>
      </c>
      <c r="L80" s="13">
        <v>0</v>
      </c>
      <c r="M80" s="13">
        <v>0</v>
      </c>
      <c r="N80" s="13" t="s">
        <v>37</v>
      </c>
      <c r="O80" s="13">
        <v>0</v>
      </c>
      <c r="P80" s="14">
        <v>1.25</v>
      </c>
      <c r="Q80" s="13">
        <v>0</v>
      </c>
      <c r="R80" s="13">
        <v>0</v>
      </c>
      <c r="S80" s="13">
        <v>0</v>
      </c>
      <c r="T80" s="13" t="s">
        <v>37</v>
      </c>
      <c r="U80" s="14" t="s">
        <v>37</v>
      </c>
      <c r="V80" s="22">
        <f t="shared" si="14"/>
        <v>1.75</v>
      </c>
      <c r="W80" s="23">
        <f t="shared" si="15"/>
        <v>19.444444444444443</v>
      </c>
      <c r="X80" s="24">
        <v>9</v>
      </c>
      <c r="Y80" s="22">
        <f t="shared" si="16"/>
        <v>0</v>
      </c>
      <c r="Z80" s="23">
        <f t="shared" si="17"/>
        <v>0</v>
      </c>
      <c r="AA80" s="24">
        <v>3.5</v>
      </c>
      <c r="AB80" s="25">
        <f t="shared" si="18"/>
        <v>1.75</v>
      </c>
      <c r="AC80" s="26">
        <f t="shared" si="19"/>
        <v>14</v>
      </c>
      <c r="AD80" s="27">
        <f t="shared" si="20"/>
        <v>12.5</v>
      </c>
    </row>
    <row r="81" spans="1:30" x14ac:dyDescent="0.25">
      <c r="A81" s="12">
        <v>78</v>
      </c>
      <c r="B81" s="13" t="s">
        <v>37</v>
      </c>
      <c r="C81" s="13" t="s">
        <v>184</v>
      </c>
      <c r="D81" s="13" t="s">
        <v>45</v>
      </c>
      <c r="E81" s="15" t="s">
        <v>186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 t="s">
        <v>37</v>
      </c>
      <c r="L81" s="13">
        <v>0</v>
      </c>
      <c r="M81" s="13">
        <v>0</v>
      </c>
      <c r="N81" s="13" t="s">
        <v>37</v>
      </c>
      <c r="O81" s="13" t="s">
        <v>37</v>
      </c>
      <c r="P81" s="14">
        <v>0</v>
      </c>
      <c r="Q81" s="13">
        <v>0</v>
      </c>
      <c r="R81" s="13">
        <v>0</v>
      </c>
      <c r="S81" s="13">
        <v>0</v>
      </c>
      <c r="T81" s="13" t="s">
        <v>37</v>
      </c>
      <c r="U81" s="14" t="s">
        <v>37</v>
      </c>
      <c r="V81" s="22">
        <f t="shared" si="14"/>
        <v>0</v>
      </c>
      <c r="W81" s="23">
        <f t="shared" si="15"/>
        <v>0</v>
      </c>
      <c r="X81" s="24">
        <v>9</v>
      </c>
      <c r="Y81" s="22">
        <f t="shared" si="16"/>
        <v>0</v>
      </c>
      <c r="Z81" s="23">
        <f t="shared" si="17"/>
        <v>0</v>
      </c>
      <c r="AA81" s="24">
        <v>3.5</v>
      </c>
      <c r="AB81" s="25">
        <f t="shared" si="18"/>
        <v>0</v>
      </c>
      <c r="AC81" s="26">
        <f t="shared" si="19"/>
        <v>0</v>
      </c>
      <c r="AD81" s="27">
        <f t="shared" si="20"/>
        <v>12.5</v>
      </c>
    </row>
    <row r="82" spans="1:30" x14ac:dyDescent="0.25">
      <c r="A82" s="12">
        <v>79</v>
      </c>
      <c r="B82" s="13" t="s">
        <v>37</v>
      </c>
      <c r="C82" s="13" t="s">
        <v>184</v>
      </c>
      <c r="D82" s="13" t="s">
        <v>45</v>
      </c>
      <c r="E82" s="15" t="s">
        <v>187</v>
      </c>
      <c r="F82" s="13">
        <v>0</v>
      </c>
      <c r="G82" s="13">
        <v>0.5</v>
      </c>
      <c r="H82" s="13">
        <v>0.375</v>
      </c>
      <c r="I82" s="13">
        <v>0</v>
      </c>
      <c r="J82" s="13">
        <v>0</v>
      </c>
      <c r="K82" s="13" t="s">
        <v>37</v>
      </c>
      <c r="L82" s="13">
        <v>0</v>
      </c>
      <c r="M82" s="13">
        <v>0</v>
      </c>
      <c r="N82" s="13" t="s">
        <v>37</v>
      </c>
      <c r="O82" s="13">
        <v>0</v>
      </c>
      <c r="P82" s="14">
        <v>0</v>
      </c>
      <c r="Q82" s="13">
        <v>1.5</v>
      </c>
      <c r="R82" s="13">
        <v>1.125</v>
      </c>
      <c r="S82" s="13">
        <v>0.25</v>
      </c>
      <c r="T82" s="13" t="s">
        <v>37</v>
      </c>
      <c r="U82" s="14" t="s">
        <v>37</v>
      </c>
      <c r="V82" s="22">
        <f t="shared" si="14"/>
        <v>0.875</v>
      </c>
      <c r="W82" s="23">
        <f t="shared" si="15"/>
        <v>9.7222222222222214</v>
      </c>
      <c r="X82" s="24">
        <v>9</v>
      </c>
      <c r="Y82" s="22">
        <f t="shared" si="16"/>
        <v>2.875</v>
      </c>
      <c r="Z82" s="23">
        <f t="shared" si="17"/>
        <v>82.142857142857139</v>
      </c>
      <c r="AA82" s="24">
        <v>3.5</v>
      </c>
      <c r="AB82" s="25">
        <f t="shared" si="18"/>
        <v>3.75</v>
      </c>
      <c r="AC82" s="26">
        <f t="shared" si="19"/>
        <v>30</v>
      </c>
      <c r="AD82" s="27">
        <f t="shared" si="20"/>
        <v>12.5</v>
      </c>
    </row>
    <row r="83" spans="1:30" x14ac:dyDescent="0.25">
      <c r="A83" s="12">
        <v>80</v>
      </c>
      <c r="B83" s="13" t="s">
        <v>37</v>
      </c>
      <c r="C83" s="13" t="s">
        <v>184</v>
      </c>
      <c r="D83" s="13" t="s">
        <v>45</v>
      </c>
      <c r="E83" s="15" t="s">
        <v>188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 t="s">
        <v>37</v>
      </c>
      <c r="L83" s="13">
        <v>0</v>
      </c>
      <c r="M83" s="13">
        <v>0</v>
      </c>
      <c r="N83" s="13" t="s">
        <v>37</v>
      </c>
      <c r="O83" s="13" t="s">
        <v>37</v>
      </c>
      <c r="P83" s="14">
        <v>1</v>
      </c>
      <c r="Q83" s="13">
        <v>0</v>
      </c>
      <c r="R83" s="13">
        <v>0</v>
      </c>
      <c r="S83" s="13">
        <v>0</v>
      </c>
      <c r="T83" s="13" t="s">
        <v>37</v>
      </c>
      <c r="U83" s="14" t="s">
        <v>37</v>
      </c>
      <c r="V83" s="22">
        <f t="shared" si="14"/>
        <v>1</v>
      </c>
      <c r="W83" s="23">
        <f t="shared" si="15"/>
        <v>11.111111111111111</v>
      </c>
      <c r="X83" s="24">
        <v>9</v>
      </c>
      <c r="Y83" s="22">
        <f t="shared" si="16"/>
        <v>0</v>
      </c>
      <c r="Z83" s="23">
        <f t="shared" si="17"/>
        <v>0</v>
      </c>
      <c r="AA83" s="24">
        <v>3.5</v>
      </c>
      <c r="AB83" s="25">
        <f t="shared" si="18"/>
        <v>1</v>
      </c>
      <c r="AC83" s="26">
        <f t="shared" si="19"/>
        <v>8</v>
      </c>
      <c r="AD83" s="27">
        <f t="shared" si="20"/>
        <v>12.5</v>
      </c>
    </row>
    <row r="84" spans="1:30" x14ac:dyDescent="0.25">
      <c r="A84" s="12">
        <v>81</v>
      </c>
      <c r="B84" s="13" t="s">
        <v>37</v>
      </c>
      <c r="C84" s="13" t="s">
        <v>184</v>
      </c>
      <c r="D84" s="13" t="s">
        <v>45</v>
      </c>
      <c r="E84" s="15" t="s">
        <v>189</v>
      </c>
      <c r="F84" s="13">
        <v>0</v>
      </c>
      <c r="G84" s="13">
        <v>1</v>
      </c>
      <c r="H84" s="13">
        <v>0</v>
      </c>
      <c r="I84" s="13">
        <v>0</v>
      </c>
      <c r="J84" s="13">
        <v>0</v>
      </c>
      <c r="K84" s="13" t="s">
        <v>37</v>
      </c>
      <c r="L84" s="13">
        <v>0</v>
      </c>
      <c r="M84" s="13">
        <v>0</v>
      </c>
      <c r="N84" s="13" t="s">
        <v>37</v>
      </c>
      <c r="O84" s="13">
        <v>0</v>
      </c>
      <c r="P84" s="14">
        <v>1.75</v>
      </c>
      <c r="Q84" s="13">
        <v>0</v>
      </c>
      <c r="R84" s="13">
        <v>0</v>
      </c>
      <c r="S84" s="13">
        <v>0</v>
      </c>
      <c r="T84" s="13" t="s">
        <v>37</v>
      </c>
      <c r="U84" s="14" t="s">
        <v>37</v>
      </c>
      <c r="V84" s="22">
        <f t="shared" si="14"/>
        <v>2.75</v>
      </c>
      <c r="W84" s="23">
        <f t="shared" si="15"/>
        <v>30.555555555555557</v>
      </c>
      <c r="X84" s="24">
        <v>9</v>
      </c>
      <c r="Y84" s="22">
        <f t="shared" si="16"/>
        <v>0</v>
      </c>
      <c r="Z84" s="23">
        <f t="shared" si="17"/>
        <v>0</v>
      </c>
      <c r="AA84" s="24">
        <v>3.5</v>
      </c>
      <c r="AB84" s="25">
        <f t="shared" si="18"/>
        <v>2.75</v>
      </c>
      <c r="AC84" s="26">
        <f t="shared" si="19"/>
        <v>22</v>
      </c>
      <c r="AD84" s="27">
        <f t="shared" si="20"/>
        <v>12.5</v>
      </c>
    </row>
    <row r="85" spans="1:30" x14ac:dyDescent="0.25">
      <c r="A85" s="1">
        <v>82</v>
      </c>
      <c r="B85" s="13" t="s">
        <v>37</v>
      </c>
      <c r="C85" s="13" t="s">
        <v>184</v>
      </c>
      <c r="D85" s="13" t="s">
        <v>45</v>
      </c>
      <c r="E85" s="15" t="s">
        <v>190</v>
      </c>
      <c r="F85" s="13">
        <v>0</v>
      </c>
      <c r="G85" s="13">
        <v>1</v>
      </c>
      <c r="H85" s="13">
        <v>1.125</v>
      </c>
      <c r="I85" s="13">
        <v>0</v>
      </c>
      <c r="J85" s="13">
        <v>0</v>
      </c>
      <c r="K85" s="13" t="s">
        <v>37</v>
      </c>
      <c r="L85" s="13">
        <v>0</v>
      </c>
      <c r="M85" s="13">
        <v>0</v>
      </c>
      <c r="N85" s="13" t="s">
        <v>37</v>
      </c>
      <c r="O85" s="13">
        <v>0</v>
      </c>
      <c r="P85" s="14">
        <v>1.5</v>
      </c>
      <c r="Q85" s="13">
        <v>0</v>
      </c>
      <c r="R85" s="13">
        <v>0</v>
      </c>
      <c r="S85" s="13">
        <v>0</v>
      </c>
      <c r="T85" s="13" t="s">
        <v>37</v>
      </c>
      <c r="U85" s="14" t="s">
        <v>37</v>
      </c>
      <c r="V85" s="22">
        <f t="shared" si="14"/>
        <v>3.625</v>
      </c>
      <c r="W85" s="23">
        <f t="shared" si="15"/>
        <v>40.277777777777779</v>
      </c>
      <c r="X85" s="24">
        <v>9</v>
      </c>
      <c r="Y85" s="22">
        <f t="shared" si="16"/>
        <v>0</v>
      </c>
      <c r="Z85" s="23">
        <f t="shared" si="17"/>
        <v>0</v>
      </c>
      <c r="AA85" s="24">
        <v>3.5</v>
      </c>
      <c r="AB85" s="25">
        <f t="shared" si="18"/>
        <v>3.625</v>
      </c>
      <c r="AC85" s="26">
        <f t="shared" si="19"/>
        <v>29</v>
      </c>
      <c r="AD85" s="27">
        <f t="shared" si="20"/>
        <v>12.5</v>
      </c>
    </row>
    <row r="86" spans="1:30" x14ac:dyDescent="0.25">
      <c r="A86" s="12">
        <v>83</v>
      </c>
      <c r="B86" s="13" t="s">
        <v>37</v>
      </c>
      <c r="C86" s="13" t="s">
        <v>184</v>
      </c>
      <c r="D86" s="13" t="s">
        <v>45</v>
      </c>
      <c r="E86" s="15" t="s">
        <v>191</v>
      </c>
      <c r="F86" s="13">
        <v>0</v>
      </c>
      <c r="G86" s="13">
        <v>1</v>
      </c>
      <c r="H86" s="13">
        <v>1.125</v>
      </c>
      <c r="I86" s="13">
        <v>0</v>
      </c>
      <c r="J86" s="13">
        <v>0</v>
      </c>
      <c r="K86" s="13" t="s">
        <v>37</v>
      </c>
      <c r="L86" s="13">
        <v>0</v>
      </c>
      <c r="M86" s="13">
        <v>0</v>
      </c>
      <c r="N86" s="13" t="s">
        <v>37</v>
      </c>
      <c r="O86" s="13">
        <v>0</v>
      </c>
      <c r="P86" s="14">
        <v>2.5</v>
      </c>
      <c r="Q86" s="13">
        <v>0</v>
      </c>
      <c r="R86" s="13">
        <v>0.375</v>
      </c>
      <c r="S86" s="13">
        <v>0</v>
      </c>
      <c r="T86" s="13" t="s">
        <v>37</v>
      </c>
      <c r="U86" s="14" t="s">
        <v>37</v>
      </c>
      <c r="V86" s="22">
        <f t="shared" si="14"/>
        <v>4.625</v>
      </c>
      <c r="W86" s="23">
        <f t="shared" si="15"/>
        <v>51.388888888888886</v>
      </c>
      <c r="X86" s="24">
        <v>9</v>
      </c>
      <c r="Y86" s="22">
        <f t="shared" si="16"/>
        <v>0.375</v>
      </c>
      <c r="Z86" s="23">
        <f t="shared" si="17"/>
        <v>10.714285714285714</v>
      </c>
      <c r="AA86" s="24">
        <v>3.5</v>
      </c>
      <c r="AB86" s="25">
        <f t="shared" si="18"/>
        <v>5</v>
      </c>
      <c r="AC86" s="26">
        <f t="shared" si="19"/>
        <v>40</v>
      </c>
      <c r="AD86" s="27">
        <f t="shared" si="20"/>
        <v>12.5</v>
      </c>
    </row>
    <row r="87" spans="1:30" ht="15.75" thickBot="1" x14ac:dyDescent="0.3">
      <c r="A87" s="12">
        <v>84</v>
      </c>
      <c r="B87" s="13" t="s">
        <v>192</v>
      </c>
      <c r="C87" s="13" t="s">
        <v>184</v>
      </c>
      <c r="D87" s="13" t="s">
        <v>39</v>
      </c>
      <c r="E87" s="33" t="s">
        <v>193</v>
      </c>
      <c r="F87" s="32">
        <v>0</v>
      </c>
      <c r="G87" s="32">
        <v>1</v>
      </c>
      <c r="H87" s="32">
        <v>1.125</v>
      </c>
      <c r="I87" s="32">
        <v>0</v>
      </c>
      <c r="J87" s="32">
        <v>0</v>
      </c>
      <c r="K87" s="32" t="s">
        <v>37</v>
      </c>
      <c r="L87" s="32">
        <v>0</v>
      </c>
      <c r="M87" s="32">
        <v>0</v>
      </c>
      <c r="N87" s="32">
        <v>1.2</v>
      </c>
      <c r="O87" s="32">
        <v>0</v>
      </c>
      <c r="P87" s="34">
        <v>0</v>
      </c>
      <c r="Q87" s="32">
        <v>1.125</v>
      </c>
      <c r="R87" s="32">
        <v>1.125</v>
      </c>
      <c r="S87" s="32">
        <v>0</v>
      </c>
      <c r="T87" s="32" t="s">
        <v>37</v>
      </c>
      <c r="U87" s="34">
        <v>2.5</v>
      </c>
      <c r="V87" s="22">
        <f t="shared" si="14"/>
        <v>3.3250000000000002</v>
      </c>
      <c r="W87" s="23">
        <f t="shared" si="15"/>
        <v>31.666666666666668</v>
      </c>
      <c r="X87" s="24">
        <v>10.5</v>
      </c>
      <c r="Y87" s="22">
        <f t="shared" si="16"/>
        <v>4.75</v>
      </c>
      <c r="Z87" s="23">
        <f t="shared" si="17"/>
        <v>79.166666666666671</v>
      </c>
      <c r="AA87" s="24">
        <v>6</v>
      </c>
      <c r="AB87" s="25">
        <f t="shared" si="18"/>
        <v>8.0749999999999993</v>
      </c>
      <c r="AC87" s="26">
        <f t="shared" si="19"/>
        <v>48.939393939393931</v>
      </c>
      <c r="AD87" s="27">
        <f t="shared" si="20"/>
        <v>16.5</v>
      </c>
    </row>
    <row r="88" spans="1:30" x14ac:dyDescent="0.25">
      <c r="A88" s="12">
        <v>85</v>
      </c>
      <c r="B88" s="13" t="s">
        <v>37</v>
      </c>
      <c r="C88" s="13" t="s">
        <v>184</v>
      </c>
      <c r="D88" s="13" t="s">
        <v>45</v>
      </c>
      <c r="E88" s="30" t="s">
        <v>194</v>
      </c>
      <c r="F88" s="29">
        <v>0</v>
      </c>
      <c r="G88" s="29">
        <v>1</v>
      </c>
      <c r="H88" s="29">
        <v>1.125</v>
      </c>
      <c r="I88" s="29">
        <v>0</v>
      </c>
      <c r="J88" s="29">
        <v>0</v>
      </c>
      <c r="K88" s="29" t="s">
        <v>37</v>
      </c>
      <c r="L88" s="29">
        <v>0</v>
      </c>
      <c r="M88" s="29">
        <v>0</v>
      </c>
      <c r="N88" s="29" t="s">
        <v>37</v>
      </c>
      <c r="O88" s="29">
        <v>0</v>
      </c>
      <c r="P88" s="31">
        <v>2.75</v>
      </c>
      <c r="Q88" s="29">
        <v>0</v>
      </c>
      <c r="R88" s="29">
        <v>0.75</v>
      </c>
      <c r="S88" s="29">
        <v>0.25</v>
      </c>
      <c r="T88" s="29" t="s">
        <v>37</v>
      </c>
      <c r="U88" s="31" t="s">
        <v>37</v>
      </c>
      <c r="V88" s="22">
        <f t="shared" si="14"/>
        <v>4.875</v>
      </c>
      <c r="W88" s="23">
        <f t="shared" si="15"/>
        <v>54.166666666666664</v>
      </c>
      <c r="X88" s="24">
        <v>9</v>
      </c>
      <c r="Y88" s="22">
        <f t="shared" si="16"/>
        <v>1</v>
      </c>
      <c r="Z88" s="23">
        <f t="shared" si="17"/>
        <v>28.571428571428573</v>
      </c>
      <c r="AA88" s="24">
        <v>3.5</v>
      </c>
      <c r="AB88" s="25">
        <f t="shared" si="18"/>
        <v>5.875</v>
      </c>
      <c r="AC88" s="26">
        <f t="shared" si="19"/>
        <v>47</v>
      </c>
      <c r="AD88" s="27">
        <f t="shared" si="20"/>
        <v>12.5</v>
      </c>
    </row>
    <row r="89" spans="1:30" x14ac:dyDescent="0.25">
      <c r="A89" s="12">
        <v>86</v>
      </c>
      <c r="B89" s="13" t="s">
        <v>195</v>
      </c>
      <c r="C89" s="13" t="s">
        <v>184</v>
      </c>
      <c r="D89" s="13" t="s">
        <v>69</v>
      </c>
      <c r="E89" s="15" t="s">
        <v>196</v>
      </c>
      <c r="F89" s="13">
        <v>0</v>
      </c>
      <c r="G89" s="13">
        <v>1</v>
      </c>
      <c r="H89" s="13">
        <v>1.125</v>
      </c>
      <c r="I89" s="13">
        <v>0</v>
      </c>
      <c r="J89" s="13">
        <v>0</v>
      </c>
      <c r="K89" s="13" t="s">
        <v>37</v>
      </c>
      <c r="L89" s="13">
        <v>0</v>
      </c>
      <c r="M89" s="13">
        <v>0</v>
      </c>
      <c r="N89" s="13">
        <v>0</v>
      </c>
      <c r="O89" s="13">
        <v>0</v>
      </c>
      <c r="P89" s="14">
        <v>0</v>
      </c>
      <c r="Q89" s="13">
        <v>1.5</v>
      </c>
      <c r="R89" s="13">
        <v>1.5</v>
      </c>
      <c r="S89" s="13">
        <v>0</v>
      </c>
      <c r="T89" s="13">
        <v>0</v>
      </c>
      <c r="U89" s="14">
        <v>0</v>
      </c>
      <c r="V89" s="22">
        <f t="shared" si="14"/>
        <v>2.125</v>
      </c>
      <c r="W89" s="23">
        <f t="shared" si="15"/>
        <v>20.238095238095237</v>
      </c>
      <c r="X89" s="24">
        <v>10.5</v>
      </c>
      <c r="Y89" s="22">
        <f t="shared" si="16"/>
        <v>3</v>
      </c>
      <c r="Z89" s="23">
        <f t="shared" si="17"/>
        <v>33.333333333333336</v>
      </c>
      <c r="AA89" s="24">
        <v>9</v>
      </c>
      <c r="AB89" s="25">
        <f t="shared" si="18"/>
        <v>5.125</v>
      </c>
      <c r="AC89" s="26">
        <f t="shared" si="19"/>
        <v>26.282051282051281</v>
      </c>
      <c r="AD89" s="27">
        <f t="shared" si="20"/>
        <v>19.5</v>
      </c>
    </row>
    <row r="90" spans="1:30" x14ac:dyDescent="0.25">
      <c r="A90" s="12">
        <v>87</v>
      </c>
      <c r="B90" s="13" t="s">
        <v>197</v>
      </c>
      <c r="C90" s="13" t="s">
        <v>184</v>
      </c>
      <c r="D90" s="13" t="s">
        <v>39</v>
      </c>
      <c r="E90" s="15" t="s">
        <v>198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 t="s">
        <v>37</v>
      </c>
      <c r="L90" s="13">
        <v>0</v>
      </c>
      <c r="M90" s="13">
        <v>0</v>
      </c>
      <c r="N90" s="13">
        <v>0.75</v>
      </c>
      <c r="O90" s="13" t="s">
        <v>37</v>
      </c>
      <c r="P90" s="14">
        <v>0</v>
      </c>
      <c r="Q90" s="13">
        <v>0</v>
      </c>
      <c r="R90" s="13">
        <v>0</v>
      </c>
      <c r="S90" s="13">
        <v>0</v>
      </c>
      <c r="T90" s="13" t="s">
        <v>37</v>
      </c>
      <c r="U90" s="28" t="s">
        <v>37</v>
      </c>
      <c r="V90" s="22">
        <f t="shared" si="14"/>
        <v>0.75</v>
      </c>
      <c r="W90" s="23">
        <f t="shared" si="15"/>
        <v>7.1428571428571432</v>
      </c>
      <c r="X90" s="24">
        <v>10.5</v>
      </c>
      <c r="Y90" s="22">
        <f t="shared" si="16"/>
        <v>0</v>
      </c>
      <c r="Z90" s="23">
        <f t="shared" si="17"/>
        <v>0</v>
      </c>
      <c r="AA90" s="24">
        <v>3.5</v>
      </c>
      <c r="AB90" s="25">
        <f t="shared" si="18"/>
        <v>0.75</v>
      </c>
      <c r="AC90" s="26">
        <f t="shared" si="19"/>
        <v>5.3571428571428568</v>
      </c>
      <c r="AD90" s="27">
        <f t="shared" si="20"/>
        <v>14</v>
      </c>
    </row>
    <row r="91" spans="1:30" x14ac:dyDescent="0.25">
      <c r="A91" s="12">
        <v>88</v>
      </c>
      <c r="B91" s="13" t="s">
        <v>37</v>
      </c>
      <c r="C91" s="13" t="s">
        <v>184</v>
      </c>
      <c r="D91" s="13" t="s">
        <v>199</v>
      </c>
      <c r="E91" s="15" t="s">
        <v>200</v>
      </c>
      <c r="F91" s="13">
        <v>0</v>
      </c>
      <c r="G91" s="13">
        <v>1</v>
      </c>
      <c r="H91" s="13">
        <v>0.75</v>
      </c>
      <c r="I91" s="13">
        <v>0</v>
      </c>
      <c r="J91" s="13">
        <v>0</v>
      </c>
      <c r="K91" s="13" t="s">
        <v>37</v>
      </c>
      <c r="L91" s="13">
        <v>0</v>
      </c>
      <c r="M91" s="13">
        <v>0</v>
      </c>
      <c r="N91" s="13" t="s">
        <v>37</v>
      </c>
      <c r="O91" s="13">
        <v>0</v>
      </c>
      <c r="P91" s="14">
        <v>0</v>
      </c>
      <c r="Q91" s="13">
        <v>1.5</v>
      </c>
      <c r="R91" s="13">
        <v>1.5</v>
      </c>
      <c r="S91" s="13">
        <v>0</v>
      </c>
      <c r="T91" s="13">
        <v>0</v>
      </c>
      <c r="U91" s="14">
        <v>0</v>
      </c>
      <c r="V91" s="22">
        <f t="shared" si="14"/>
        <v>1.75</v>
      </c>
      <c r="W91" s="23">
        <f t="shared" si="15"/>
        <v>19.444444444444443</v>
      </c>
      <c r="X91" s="24">
        <v>9</v>
      </c>
      <c r="Y91" s="22">
        <f t="shared" si="16"/>
        <v>3</v>
      </c>
      <c r="Z91" s="23">
        <f t="shared" si="17"/>
        <v>33.333333333333336</v>
      </c>
      <c r="AA91" s="24">
        <v>9</v>
      </c>
      <c r="AB91" s="25">
        <f t="shared" si="18"/>
        <v>4.75</v>
      </c>
      <c r="AC91" s="26">
        <f t="shared" si="19"/>
        <v>26.388888888888889</v>
      </c>
      <c r="AD91" s="27">
        <f t="shared" si="20"/>
        <v>18</v>
      </c>
    </row>
    <row r="92" spans="1:30" x14ac:dyDescent="0.25">
      <c r="A92" s="12">
        <v>89</v>
      </c>
      <c r="B92" s="13" t="s">
        <v>37</v>
      </c>
      <c r="C92" s="13" t="s">
        <v>201</v>
      </c>
      <c r="D92" s="13" t="s">
        <v>45</v>
      </c>
      <c r="E92" s="15" t="s">
        <v>202</v>
      </c>
      <c r="F92" s="13">
        <v>0</v>
      </c>
      <c r="G92" s="13">
        <v>1</v>
      </c>
      <c r="H92" s="13">
        <v>0.75</v>
      </c>
      <c r="I92" s="13">
        <v>0</v>
      </c>
      <c r="J92" s="13">
        <v>0</v>
      </c>
      <c r="K92" s="13" t="s">
        <v>37</v>
      </c>
      <c r="L92" s="13">
        <v>0</v>
      </c>
      <c r="M92" s="13">
        <v>0</v>
      </c>
      <c r="N92" s="13" t="s">
        <v>37</v>
      </c>
      <c r="O92" s="13">
        <v>0</v>
      </c>
      <c r="P92" s="14">
        <v>1.286</v>
      </c>
      <c r="Q92" s="13">
        <v>0</v>
      </c>
      <c r="R92" s="13">
        <v>0.75</v>
      </c>
      <c r="S92" s="13">
        <v>0.375</v>
      </c>
      <c r="T92" s="13" t="s">
        <v>37</v>
      </c>
      <c r="U92" s="14" t="s">
        <v>37</v>
      </c>
      <c r="V92" s="22">
        <f t="shared" si="14"/>
        <v>3.036</v>
      </c>
      <c r="W92" s="23">
        <f t="shared" si="15"/>
        <v>33.733333333333334</v>
      </c>
      <c r="X92" s="24">
        <v>9</v>
      </c>
      <c r="Y92" s="22">
        <f t="shared" si="16"/>
        <v>1.125</v>
      </c>
      <c r="Z92" s="23">
        <f t="shared" si="17"/>
        <v>32.142857142857146</v>
      </c>
      <c r="AA92" s="24">
        <v>3.5</v>
      </c>
      <c r="AB92" s="25">
        <f t="shared" si="18"/>
        <v>4.1609999999999996</v>
      </c>
      <c r="AC92" s="26">
        <f t="shared" si="19"/>
        <v>33.287999999999997</v>
      </c>
      <c r="AD92" s="27">
        <f t="shared" si="20"/>
        <v>12.5</v>
      </c>
    </row>
    <row r="93" spans="1:30" x14ac:dyDescent="0.25">
      <c r="A93" s="12">
        <v>90</v>
      </c>
      <c r="B93" s="13" t="s">
        <v>37</v>
      </c>
      <c r="C93" s="13" t="s">
        <v>201</v>
      </c>
      <c r="D93" s="13" t="s">
        <v>69</v>
      </c>
      <c r="E93" s="15" t="s">
        <v>203</v>
      </c>
      <c r="F93" s="13">
        <v>0</v>
      </c>
      <c r="G93" s="13">
        <v>1</v>
      </c>
      <c r="H93" s="13">
        <v>0</v>
      </c>
      <c r="I93" s="13">
        <v>0</v>
      </c>
      <c r="J93" s="13">
        <v>0</v>
      </c>
      <c r="K93" s="13" t="s">
        <v>37</v>
      </c>
      <c r="L93" s="13">
        <v>0</v>
      </c>
      <c r="M93" s="13">
        <v>0</v>
      </c>
      <c r="N93" s="13" t="s">
        <v>37</v>
      </c>
      <c r="O93" s="13">
        <v>0</v>
      </c>
      <c r="P93" s="14">
        <v>1.286</v>
      </c>
      <c r="Q93" s="13">
        <v>0</v>
      </c>
      <c r="R93" s="13">
        <v>1.125</v>
      </c>
      <c r="S93" s="13">
        <v>0</v>
      </c>
      <c r="T93" s="13">
        <v>0</v>
      </c>
      <c r="U93" s="14">
        <v>0</v>
      </c>
      <c r="V93" s="22">
        <f t="shared" si="14"/>
        <v>2.286</v>
      </c>
      <c r="W93" s="23">
        <f t="shared" si="15"/>
        <v>25.4</v>
      </c>
      <c r="X93" s="24">
        <v>9</v>
      </c>
      <c r="Y93" s="22">
        <f t="shared" si="16"/>
        <v>1.125</v>
      </c>
      <c r="Z93" s="23">
        <f t="shared" si="17"/>
        <v>12.5</v>
      </c>
      <c r="AA93" s="24">
        <v>9</v>
      </c>
      <c r="AB93" s="25">
        <f t="shared" si="18"/>
        <v>3.411</v>
      </c>
      <c r="AC93" s="26">
        <f t="shared" si="19"/>
        <v>18.950000000000003</v>
      </c>
      <c r="AD93" s="27">
        <f t="shared" si="20"/>
        <v>18</v>
      </c>
    </row>
    <row r="94" spans="1:30" x14ac:dyDescent="0.25">
      <c r="A94" s="12">
        <v>91</v>
      </c>
      <c r="B94" s="13" t="s">
        <v>37</v>
      </c>
      <c r="C94" s="13" t="s">
        <v>201</v>
      </c>
      <c r="D94" s="13" t="s">
        <v>45</v>
      </c>
      <c r="E94" s="15" t="s">
        <v>204</v>
      </c>
      <c r="F94" s="13">
        <v>0</v>
      </c>
      <c r="G94" s="13">
        <v>1</v>
      </c>
      <c r="H94" s="13">
        <v>0.75</v>
      </c>
      <c r="I94" s="13">
        <v>0</v>
      </c>
      <c r="J94" s="13">
        <v>0</v>
      </c>
      <c r="K94" s="13" t="s">
        <v>37</v>
      </c>
      <c r="L94" s="13">
        <v>0</v>
      </c>
      <c r="M94" s="13">
        <v>0</v>
      </c>
      <c r="N94" s="13" t="s">
        <v>37</v>
      </c>
      <c r="O94" s="13">
        <v>0</v>
      </c>
      <c r="P94" s="14">
        <v>0</v>
      </c>
      <c r="Q94" s="13">
        <v>0</v>
      </c>
      <c r="R94" s="13">
        <v>1.5</v>
      </c>
      <c r="S94" s="13">
        <v>0.5</v>
      </c>
      <c r="T94" s="13" t="s">
        <v>37</v>
      </c>
      <c r="U94" s="14" t="s">
        <v>37</v>
      </c>
      <c r="V94" s="22">
        <f t="shared" si="14"/>
        <v>1.75</v>
      </c>
      <c r="W94" s="23">
        <f t="shared" si="15"/>
        <v>19.444444444444443</v>
      </c>
      <c r="X94" s="24">
        <v>9</v>
      </c>
      <c r="Y94" s="22">
        <f t="shared" si="16"/>
        <v>2</v>
      </c>
      <c r="Z94" s="23">
        <f t="shared" si="17"/>
        <v>57.142857142857146</v>
      </c>
      <c r="AA94" s="24">
        <v>3.5</v>
      </c>
      <c r="AB94" s="25">
        <f t="shared" si="18"/>
        <v>3.75</v>
      </c>
      <c r="AC94" s="26">
        <f t="shared" si="19"/>
        <v>30</v>
      </c>
      <c r="AD94" s="27">
        <f t="shared" si="20"/>
        <v>12.5</v>
      </c>
    </row>
    <row r="95" spans="1:30" x14ac:dyDescent="0.25">
      <c r="A95" s="12">
        <v>92</v>
      </c>
      <c r="B95" s="13" t="s">
        <v>37</v>
      </c>
      <c r="C95" s="13" t="s">
        <v>201</v>
      </c>
      <c r="D95" s="13" t="s">
        <v>45</v>
      </c>
      <c r="E95" s="15" t="s">
        <v>205</v>
      </c>
      <c r="F95" s="13">
        <v>0</v>
      </c>
      <c r="G95" s="13">
        <v>1</v>
      </c>
      <c r="H95" s="13">
        <v>0</v>
      </c>
      <c r="I95" s="13">
        <v>0</v>
      </c>
      <c r="J95" s="13">
        <v>0</v>
      </c>
      <c r="K95" s="13" t="s">
        <v>37</v>
      </c>
      <c r="L95" s="13">
        <v>0</v>
      </c>
      <c r="M95" s="13">
        <v>0</v>
      </c>
      <c r="N95" s="13" t="s">
        <v>37</v>
      </c>
      <c r="O95" s="13">
        <v>0</v>
      </c>
      <c r="P95" s="14">
        <v>1</v>
      </c>
      <c r="Q95" s="13">
        <v>0</v>
      </c>
      <c r="R95" s="13">
        <v>1.5</v>
      </c>
      <c r="S95" s="13">
        <v>0</v>
      </c>
      <c r="T95" s="13" t="s">
        <v>37</v>
      </c>
      <c r="U95" s="14" t="s">
        <v>37</v>
      </c>
      <c r="V95" s="22">
        <f t="shared" si="14"/>
        <v>2</v>
      </c>
      <c r="W95" s="23">
        <f t="shared" si="15"/>
        <v>22.222222222222221</v>
      </c>
      <c r="X95" s="24">
        <v>9</v>
      </c>
      <c r="Y95" s="22">
        <f t="shared" si="16"/>
        <v>1.5</v>
      </c>
      <c r="Z95" s="23">
        <f t="shared" si="17"/>
        <v>42.857142857142854</v>
      </c>
      <c r="AA95" s="24">
        <v>3.5</v>
      </c>
      <c r="AB95" s="25">
        <f t="shared" si="18"/>
        <v>3.5</v>
      </c>
      <c r="AC95" s="26">
        <f t="shared" si="19"/>
        <v>28</v>
      </c>
      <c r="AD95" s="27">
        <f t="shared" si="20"/>
        <v>12.5</v>
      </c>
    </row>
    <row r="96" spans="1:30" x14ac:dyDescent="0.25">
      <c r="A96" s="1">
        <v>93</v>
      </c>
      <c r="B96" s="13" t="s">
        <v>37</v>
      </c>
      <c r="C96" s="13" t="s">
        <v>201</v>
      </c>
      <c r="D96" s="13" t="s">
        <v>45</v>
      </c>
      <c r="E96" s="15" t="s">
        <v>206</v>
      </c>
      <c r="F96" s="13">
        <v>0</v>
      </c>
      <c r="G96" s="13">
        <v>0.5</v>
      </c>
      <c r="H96" s="13">
        <v>0</v>
      </c>
      <c r="I96" s="13">
        <v>0</v>
      </c>
      <c r="J96" s="13">
        <v>0</v>
      </c>
      <c r="K96" s="13" t="s">
        <v>37</v>
      </c>
      <c r="L96" s="13">
        <v>0</v>
      </c>
      <c r="M96" s="13">
        <v>0</v>
      </c>
      <c r="N96" s="13" t="s">
        <v>37</v>
      </c>
      <c r="O96" s="13">
        <v>0</v>
      </c>
      <c r="P96" s="14">
        <v>1</v>
      </c>
      <c r="Q96" s="13">
        <v>0</v>
      </c>
      <c r="R96" s="13">
        <v>0.375</v>
      </c>
      <c r="S96" s="13">
        <v>0.375</v>
      </c>
      <c r="T96" s="13" t="s">
        <v>37</v>
      </c>
      <c r="U96" s="14" t="s">
        <v>37</v>
      </c>
      <c r="V96" s="22">
        <f t="shared" si="14"/>
        <v>1.5</v>
      </c>
      <c r="W96" s="23">
        <f t="shared" si="15"/>
        <v>16.666666666666668</v>
      </c>
      <c r="X96" s="24">
        <v>9</v>
      </c>
      <c r="Y96" s="22">
        <f t="shared" si="16"/>
        <v>0.75</v>
      </c>
      <c r="Z96" s="23">
        <f t="shared" si="17"/>
        <v>21.428571428571427</v>
      </c>
      <c r="AA96" s="24">
        <v>3.5</v>
      </c>
      <c r="AB96" s="25">
        <f t="shared" si="18"/>
        <v>2.25</v>
      </c>
      <c r="AC96" s="26">
        <f t="shared" si="19"/>
        <v>18</v>
      </c>
      <c r="AD96" s="27">
        <f t="shared" si="20"/>
        <v>12.5</v>
      </c>
    </row>
    <row r="97" spans="1:30" x14ac:dyDescent="0.25">
      <c r="A97" s="12">
        <v>94</v>
      </c>
      <c r="B97" s="13" t="s">
        <v>37</v>
      </c>
      <c r="C97" s="13" t="s">
        <v>201</v>
      </c>
      <c r="D97" s="13" t="s">
        <v>45</v>
      </c>
      <c r="E97" s="15" t="s">
        <v>207</v>
      </c>
      <c r="F97" s="13">
        <v>0</v>
      </c>
      <c r="G97" s="13">
        <v>1</v>
      </c>
      <c r="H97" s="13">
        <v>0.75</v>
      </c>
      <c r="I97" s="13">
        <v>0</v>
      </c>
      <c r="J97" s="13">
        <v>0</v>
      </c>
      <c r="K97" s="13" t="s">
        <v>37</v>
      </c>
      <c r="L97" s="13">
        <v>0</v>
      </c>
      <c r="M97" s="13">
        <v>0</v>
      </c>
      <c r="N97" s="13" t="s">
        <v>37</v>
      </c>
      <c r="O97" s="13">
        <v>0</v>
      </c>
      <c r="P97" s="14">
        <v>2.4299999999999997</v>
      </c>
      <c r="Q97" s="13">
        <v>0</v>
      </c>
      <c r="R97" s="13">
        <v>0</v>
      </c>
      <c r="S97" s="13">
        <v>0</v>
      </c>
      <c r="T97" s="13" t="s">
        <v>37</v>
      </c>
      <c r="U97" s="14" t="s">
        <v>37</v>
      </c>
      <c r="V97" s="22">
        <f t="shared" si="14"/>
        <v>4.18</v>
      </c>
      <c r="W97" s="23">
        <f t="shared" si="15"/>
        <v>46.444444444444443</v>
      </c>
      <c r="X97" s="24">
        <v>9</v>
      </c>
      <c r="Y97" s="22">
        <f t="shared" si="16"/>
        <v>0</v>
      </c>
      <c r="Z97" s="23">
        <f t="shared" si="17"/>
        <v>0</v>
      </c>
      <c r="AA97" s="24">
        <v>3.5</v>
      </c>
      <c r="AB97" s="25">
        <f t="shared" si="18"/>
        <v>4.18</v>
      </c>
      <c r="AC97" s="26">
        <f t="shared" si="19"/>
        <v>33.44</v>
      </c>
      <c r="AD97" s="27">
        <f t="shared" si="20"/>
        <v>12.5</v>
      </c>
    </row>
    <row r="98" spans="1:30" x14ac:dyDescent="0.25">
      <c r="A98" s="12">
        <v>95</v>
      </c>
      <c r="B98" s="13" t="s">
        <v>37</v>
      </c>
      <c r="C98" s="13" t="s">
        <v>208</v>
      </c>
      <c r="D98" s="13" t="s">
        <v>45</v>
      </c>
      <c r="E98" s="15" t="s">
        <v>274</v>
      </c>
      <c r="F98" s="13">
        <v>0</v>
      </c>
      <c r="G98" s="13">
        <v>1</v>
      </c>
      <c r="H98" s="13">
        <v>0.5625</v>
      </c>
      <c r="I98" s="13">
        <v>0</v>
      </c>
      <c r="J98" s="13">
        <v>0</v>
      </c>
      <c r="K98" s="13" t="s">
        <v>37</v>
      </c>
      <c r="L98" s="13">
        <v>0</v>
      </c>
      <c r="M98" s="13">
        <v>0</v>
      </c>
      <c r="N98" s="13" t="s">
        <v>37</v>
      </c>
      <c r="O98" s="13">
        <v>0</v>
      </c>
      <c r="P98" s="14">
        <v>1.8</v>
      </c>
      <c r="Q98" s="13">
        <v>0</v>
      </c>
      <c r="R98" s="13">
        <v>0</v>
      </c>
      <c r="S98" s="13">
        <v>0</v>
      </c>
      <c r="T98" s="13" t="s">
        <v>37</v>
      </c>
      <c r="U98" s="14" t="s">
        <v>37</v>
      </c>
      <c r="V98" s="22">
        <f t="shared" si="14"/>
        <v>3.3624999999999998</v>
      </c>
      <c r="W98" s="23">
        <f t="shared" si="15"/>
        <v>37.361111111111114</v>
      </c>
      <c r="X98" s="24">
        <v>9</v>
      </c>
      <c r="Y98" s="22">
        <f t="shared" si="16"/>
        <v>0</v>
      </c>
      <c r="Z98" s="23">
        <f t="shared" si="17"/>
        <v>0</v>
      </c>
      <c r="AA98" s="24">
        <v>3.5</v>
      </c>
      <c r="AB98" s="25">
        <f t="shared" si="18"/>
        <v>3.3624999999999998</v>
      </c>
      <c r="AC98" s="26">
        <f t="shared" si="19"/>
        <v>26.9</v>
      </c>
      <c r="AD98" s="27">
        <f t="shared" si="20"/>
        <v>12.5</v>
      </c>
    </row>
    <row r="99" spans="1:30" ht="15.75" thickBot="1" x14ac:dyDescent="0.3">
      <c r="A99" s="12">
        <v>96</v>
      </c>
      <c r="B99" s="13" t="s">
        <v>37</v>
      </c>
      <c r="C99" s="13" t="s">
        <v>208</v>
      </c>
      <c r="D99" s="13" t="s">
        <v>45</v>
      </c>
      <c r="E99" s="33" t="s">
        <v>275</v>
      </c>
      <c r="F99" s="32">
        <v>0</v>
      </c>
      <c r="G99" s="32">
        <v>0.67</v>
      </c>
      <c r="H99" s="32">
        <v>1.21875</v>
      </c>
      <c r="I99" s="32">
        <v>0</v>
      </c>
      <c r="J99" s="32">
        <v>0</v>
      </c>
      <c r="K99" s="32" t="s">
        <v>37</v>
      </c>
      <c r="L99" s="32">
        <v>0</v>
      </c>
      <c r="M99" s="32">
        <v>0</v>
      </c>
      <c r="N99" s="32" t="s">
        <v>37</v>
      </c>
      <c r="O99" s="32">
        <v>0</v>
      </c>
      <c r="P99" s="34">
        <v>3</v>
      </c>
      <c r="Q99" s="32">
        <v>1.5</v>
      </c>
      <c r="R99" s="32">
        <v>1.3125</v>
      </c>
      <c r="S99" s="32">
        <v>0</v>
      </c>
      <c r="T99" s="32" t="s">
        <v>37</v>
      </c>
      <c r="U99" s="34" t="s">
        <v>37</v>
      </c>
      <c r="V99" s="22">
        <f t="shared" si="14"/>
        <v>4.8887499999999999</v>
      </c>
      <c r="W99" s="23">
        <f t="shared" si="15"/>
        <v>54.319444444444443</v>
      </c>
      <c r="X99" s="24">
        <v>9</v>
      </c>
      <c r="Y99" s="22">
        <f t="shared" si="16"/>
        <v>2.8125</v>
      </c>
      <c r="Z99" s="23">
        <f t="shared" si="17"/>
        <v>80.357142857142861</v>
      </c>
      <c r="AA99" s="24">
        <v>3.5</v>
      </c>
      <c r="AB99" s="25">
        <f t="shared" si="18"/>
        <v>7.7012499999999999</v>
      </c>
      <c r="AC99" s="26">
        <f t="shared" si="19"/>
        <v>61.61</v>
      </c>
      <c r="AD99" s="27">
        <f t="shared" si="20"/>
        <v>12.5</v>
      </c>
    </row>
    <row r="100" spans="1:30" x14ac:dyDescent="0.25">
      <c r="A100" s="12">
        <v>97</v>
      </c>
      <c r="B100" s="13" t="s">
        <v>37</v>
      </c>
      <c r="C100" s="13" t="s">
        <v>208</v>
      </c>
      <c r="D100" s="13" t="s">
        <v>45</v>
      </c>
      <c r="E100" s="30" t="s">
        <v>280</v>
      </c>
      <c r="F100" s="29">
        <v>0</v>
      </c>
      <c r="G100" s="29">
        <v>0.67</v>
      </c>
      <c r="H100" s="29">
        <v>1.125</v>
      </c>
      <c r="I100" s="29">
        <v>0</v>
      </c>
      <c r="J100" s="29">
        <v>0</v>
      </c>
      <c r="K100" s="29" t="s">
        <v>37</v>
      </c>
      <c r="L100" s="29">
        <v>0</v>
      </c>
      <c r="M100" s="29">
        <v>0</v>
      </c>
      <c r="N100" s="29" t="s">
        <v>37</v>
      </c>
      <c r="O100" s="29">
        <v>0</v>
      </c>
      <c r="P100" s="31">
        <v>1.8</v>
      </c>
      <c r="Q100" s="29">
        <v>0</v>
      </c>
      <c r="R100" s="29">
        <v>0</v>
      </c>
      <c r="S100" s="29">
        <v>0</v>
      </c>
      <c r="T100" s="29" t="s">
        <v>37</v>
      </c>
      <c r="U100" s="31" t="s">
        <v>37</v>
      </c>
      <c r="V100" s="22">
        <f t="shared" ref="V100:V131" si="21">SUM(F100:P100)</f>
        <v>3.5949999999999998</v>
      </c>
      <c r="W100" s="23">
        <f t="shared" ref="W100:W131" si="22">(V100*100)/X100</f>
        <v>39.944444444444443</v>
      </c>
      <c r="X100" s="24">
        <v>9</v>
      </c>
      <c r="Y100" s="22">
        <f t="shared" ref="Y100:Y131" si="23">SUM(Q100:U100)</f>
        <v>0</v>
      </c>
      <c r="Z100" s="23">
        <f t="shared" ref="Z100:Z131" si="24">(Y100*100)/AA100</f>
        <v>0</v>
      </c>
      <c r="AA100" s="24">
        <v>3.5</v>
      </c>
      <c r="AB100" s="25">
        <f t="shared" ref="AB100:AB131" si="25">V100+Y100</f>
        <v>3.5949999999999998</v>
      </c>
      <c r="AC100" s="26">
        <f t="shared" ref="AC100:AC131" si="26">(AB100*100)/AD100</f>
        <v>28.76</v>
      </c>
      <c r="AD100" s="27">
        <f t="shared" ref="AD100:AD131" si="27">X100+AA100</f>
        <v>12.5</v>
      </c>
    </row>
    <row r="101" spans="1:30" x14ac:dyDescent="0.25">
      <c r="A101" s="12">
        <v>98</v>
      </c>
      <c r="B101" s="13" t="s">
        <v>37</v>
      </c>
      <c r="C101" s="13" t="s">
        <v>208</v>
      </c>
      <c r="D101" s="13" t="s">
        <v>45</v>
      </c>
      <c r="E101" s="15" t="s">
        <v>276</v>
      </c>
      <c r="F101" s="13">
        <v>0</v>
      </c>
      <c r="G101" s="13">
        <v>0.67</v>
      </c>
      <c r="H101" s="13">
        <v>1.3125</v>
      </c>
      <c r="I101" s="13">
        <v>0</v>
      </c>
      <c r="J101" s="13">
        <v>0</v>
      </c>
      <c r="K101" s="13" t="s">
        <v>37</v>
      </c>
      <c r="L101" s="13">
        <v>0</v>
      </c>
      <c r="M101" s="13">
        <v>0</v>
      </c>
      <c r="N101" s="13" t="s">
        <v>37</v>
      </c>
      <c r="O101" s="13">
        <v>0</v>
      </c>
      <c r="P101" s="14">
        <v>1.8</v>
      </c>
      <c r="Q101" s="13">
        <v>0</v>
      </c>
      <c r="R101" s="13">
        <v>1.5</v>
      </c>
      <c r="S101" s="13">
        <v>0</v>
      </c>
      <c r="T101" s="13" t="s">
        <v>37</v>
      </c>
      <c r="U101" s="14" t="s">
        <v>37</v>
      </c>
      <c r="V101" s="22">
        <f t="shared" si="21"/>
        <v>3.7824999999999998</v>
      </c>
      <c r="W101" s="23">
        <f t="shared" si="22"/>
        <v>42.027777777777779</v>
      </c>
      <c r="X101" s="24">
        <v>9</v>
      </c>
      <c r="Y101" s="22">
        <f t="shared" si="23"/>
        <v>1.5</v>
      </c>
      <c r="Z101" s="23">
        <f t="shared" si="24"/>
        <v>42.857142857142854</v>
      </c>
      <c r="AA101" s="24">
        <v>3.5</v>
      </c>
      <c r="AB101" s="25">
        <f t="shared" si="25"/>
        <v>5.2824999999999998</v>
      </c>
      <c r="AC101" s="26">
        <f t="shared" si="26"/>
        <v>42.26</v>
      </c>
      <c r="AD101" s="27">
        <f t="shared" si="27"/>
        <v>12.5</v>
      </c>
    </row>
    <row r="102" spans="1:30" x14ac:dyDescent="0.25">
      <c r="A102" s="12">
        <v>99</v>
      </c>
      <c r="B102" s="13" t="s">
        <v>37</v>
      </c>
      <c r="C102" s="13" t="s">
        <v>208</v>
      </c>
      <c r="D102" s="13" t="s">
        <v>42</v>
      </c>
      <c r="E102" s="15" t="s">
        <v>281</v>
      </c>
      <c r="F102" s="13">
        <v>0</v>
      </c>
      <c r="G102" s="13">
        <v>1</v>
      </c>
      <c r="H102" s="13">
        <v>1.03125</v>
      </c>
      <c r="I102" s="13">
        <v>0</v>
      </c>
      <c r="J102" s="13">
        <v>0</v>
      </c>
      <c r="K102" s="13" t="s">
        <v>37</v>
      </c>
      <c r="L102" s="13">
        <v>0</v>
      </c>
      <c r="M102" s="13">
        <v>0</v>
      </c>
      <c r="N102" s="13" t="s">
        <v>37</v>
      </c>
      <c r="O102" s="13">
        <v>0</v>
      </c>
      <c r="P102" s="14">
        <v>1.4</v>
      </c>
      <c r="Q102" s="13">
        <v>0</v>
      </c>
      <c r="R102" s="13">
        <v>0</v>
      </c>
      <c r="S102" s="13">
        <v>0</v>
      </c>
      <c r="T102" s="13">
        <v>1.55</v>
      </c>
      <c r="U102" s="14">
        <v>2.5</v>
      </c>
      <c r="V102" s="22">
        <f t="shared" si="21"/>
        <v>3.4312499999999999</v>
      </c>
      <c r="W102" s="23">
        <f t="shared" si="22"/>
        <v>38.125</v>
      </c>
      <c r="X102" s="24">
        <v>9</v>
      </c>
      <c r="Y102" s="22">
        <f t="shared" si="23"/>
        <v>4.05</v>
      </c>
      <c r="Z102" s="23">
        <f t="shared" si="24"/>
        <v>45</v>
      </c>
      <c r="AA102" s="24">
        <v>9</v>
      </c>
      <c r="AB102" s="25">
        <f t="shared" si="25"/>
        <v>7.4812499999999993</v>
      </c>
      <c r="AC102" s="26">
        <f t="shared" si="26"/>
        <v>41.562499999999993</v>
      </c>
      <c r="AD102" s="27">
        <f t="shared" si="27"/>
        <v>18</v>
      </c>
    </row>
    <row r="103" spans="1:30" x14ac:dyDescent="0.25">
      <c r="A103" s="12">
        <v>100</v>
      </c>
      <c r="B103" s="13" t="s">
        <v>37</v>
      </c>
      <c r="C103" s="13" t="s">
        <v>208</v>
      </c>
      <c r="D103" s="13" t="s">
        <v>42</v>
      </c>
      <c r="E103" s="15" t="s">
        <v>277</v>
      </c>
      <c r="F103" s="13">
        <v>0</v>
      </c>
      <c r="G103" s="13">
        <v>1</v>
      </c>
      <c r="H103" s="13">
        <v>1.3125</v>
      </c>
      <c r="I103" s="13">
        <v>0</v>
      </c>
      <c r="J103" s="13">
        <v>0</v>
      </c>
      <c r="K103" s="13" t="s">
        <v>37</v>
      </c>
      <c r="L103" s="13">
        <v>0</v>
      </c>
      <c r="M103" s="13">
        <v>0</v>
      </c>
      <c r="N103" s="13" t="s">
        <v>37</v>
      </c>
      <c r="O103" s="13">
        <v>0</v>
      </c>
      <c r="P103" s="14">
        <v>1.8</v>
      </c>
      <c r="Q103" s="13">
        <v>0</v>
      </c>
      <c r="R103" s="13">
        <v>0.375</v>
      </c>
      <c r="S103" s="13">
        <v>0</v>
      </c>
      <c r="T103" s="13">
        <v>0.79094444444444445</v>
      </c>
      <c r="U103" s="14">
        <v>2.5</v>
      </c>
      <c r="V103" s="22">
        <f t="shared" si="21"/>
        <v>4.1124999999999998</v>
      </c>
      <c r="W103" s="23">
        <f t="shared" si="22"/>
        <v>45.694444444444443</v>
      </c>
      <c r="X103" s="24">
        <v>9</v>
      </c>
      <c r="Y103" s="22">
        <f t="shared" si="23"/>
        <v>3.6659444444444444</v>
      </c>
      <c r="Z103" s="23">
        <f t="shared" si="24"/>
        <v>40.732716049382717</v>
      </c>
      <c r="AA103" s="24">
        <v>9</v>
      </c>
      <c r="AB103" s="25">
        <f t="shared" si="25"/>
        <v>7.7784444444444443</v>
      </c>
      <c r="AC103" s="26">
        <f t="shared" si="26"/>
        <v>43.21358024691358</v>
      </c>
      <c r="AD103" s="27">
        <f t="shared" si="27"/>
        <v>18</v>
      </c>
    </row>
    <row r="104" spans="1:30" x14ac:dyDescent="0.25">
      <c r="A104" s="1">
        <v>101</v>
      </c>
      <c r="B104" s="13" t="s">
        <v>37</v>
      </c>
      <c r="C104" s="13" t="s">
        <v>208</v>
      </c>
      <c r="D104" s="13" t="s">
        <v>45</v>
      </c>
      <c r="E104" s="15" t="s">
        <v>282</v>
      </c>
      <c r="F104" s="13">
        <v>0</v>
      </c>
      <c r="G104" s="13">
        <v>1</v>
      </c>
      <c r="H104" s="13">
        <v>1.125</v>
      </c>
      <c r="I104" s="13">
        <v>0</v>
      </c>
      <c r="J104" s="13">
        <v>0</v>
      </c>
      <c r="K104" s="13" t="s">
        <v>37</v>
      </c>
      <c r="L104" s="13">
        <v>0</v>
      </c>
      <c r="M104" s="13">
        <v>0</v>
      </c>
      <c r="N104" s="13" t="s">
        <v>37</v>
      </c>
      <c r="O104" s="13">
        <v>0</v>
      </c>
      <c r="P104" s="14">
        <v>0</v>
      </c>
      <c r="Q104" s="13">
        <v>0</v>
      </c>
      <c r="R104" s="13">
        <v>0</v>
      </c>
      <c r="S104" s="13">
        <v>0</v>
      </c>
      <c r="T104" s="13" t="s">
        <v>37</v>
      </c>
      <c r="U104" s="14" t="s">
        <v>37</v>
      </c>
      <c r="V104" s="22">
        <f t="shared" si="21"/>
        <v>2.125</v>
      </c>
      <c r="W104" s="23">
        <f t="shared" si="22"/>
        <v>23.611111111111111</v>
      </c>
      <c r="X104" s="24">
        <v>9</v>
      </c>
      <c r="Y104" s="22">
        <f t="shared" si="23"/>
        <v>0</v>
      </c>
      <c r="Z104" s="23">
        <f t="shared" si="24"/>
        <v>0</v>
      </c>
      <c r="AA104" s="24">
        <v>3.5</v>
      </c>
      <c r="AB104" s="25">
        <f t="shared" si="25"/>
        <v>2.125</v>
      </c>
      <c r="AC104" s="26">
        <f t="shared" si="26"/>
        <v>17</v>
      </c>
      <c r="AD104" s="27">
        <f t="shared" si="27"/>
        <v>12.5</v>
      </c>
    </row>
    <row r="105" spans="1:30" ht="15.75" thickBot="1" x14ac:dyDescent="0.3">
      <c r="A105" s="12">
        <v>102</v>
      </c>
      <c r="B105" s="13" t="s">
        <v>37</v>
      </c>
      <c r="C105" s="13" t="s">
        <v>208</v>
      </c>
      <c r="D105" s="13" t="s">
        <v>45</v>
      </c>
      <c r="E105" s="33" t="s">
        <v>283</v>
      </c>
      <c r="F105" s="32">
        <v>0</v>
      </c>
      <c r="G105" s="32">
        <v>0.67</v>
      </c>
      <c r="H105" s="32">
        <v>1.21875</v>
      </c>
      <c r="I105" s="32">
        <v>0</v>
      </c>
      <c r="J105" s="32">
        <v>0</v>
      </c>
      <c r="K105" s="32" t="s">
        <v>37</v>
      </c>
      <c r="L105" s="32">
        <v>0</v>
      </c>
      <c r="M105" s="32">
        <v>0</v>
      </c>
      <c r="N105" s="32" t="s">
        <v>37</v>
      </c>
      <c r="O105" s="32">
        <v>0</v>
      </c>
      <c r="P105" s="34">
        <v>3</v>
      </c>
      <c r="Q105" s="32">
        <v>0</v>
      </c>
      <c r="R105" s="32">
        <v>0</v>
      </c>
      <c r="S105" s="32">
        <v>0</v>
      </c>
      <c r="T105" s="32" t="s">
        <v>37</v>
      </c>
      <c r="U105" s="34" t="s">
        <v>37</v>
      </c>
      <c r="V105" s="22">
        <f t="shared" si="21"/>
        <v>4.8887499999999999</v>
      </c>
      <c r="W105" s="23">
        <f t="shared" si="22"/>
        <v>54.319444444444443</v>
      </c>
      <c r="X105" s="24">
        <v>9</v>
      </c>
      <c r="Y105" s="22">
        <f t="shared" si="23"/>
        <v>0</v>
      </c>
      <c r="Z105" s="23">
        <f t="shared" si="24"/>
        <v>0</v>
      </c>
      <c r="AA105" s="24">
        <v>3.5</v>
      </c>
      <c r="AB105" s="25">
        <f t="shared" si="25"/>
        <v>4.8887499999999999</v>
      </c>
      <c r="AC105" s="26">
        <f t="shared" si="26"/>
        <v>39.11</v>
      </c>
      <c r="AD105" s="27">
        <f t="shared" si="27"/>
        <v>12.5</v>
      </c>
    </row>
    <row r="106" spans="1:30" x14ac:dyDescent="0.25">
      <c r="A106" s="12">
        <v>103</v>
      </c>
      <c r="B106" s="13" t="s">
        <v>37</v>
      </c>
      <c r="C106" s="13" t="s">
        <v>208</v>
      </c>
      <c r="D106" s="13" t="s">
        <v>42</v>
      </c>
      <c r="E106" s="30" t="s">
        <v>278</v>
      </c>
      <c r="F106" s="29">
        <v>0</v>
      </c>
      <c r="G106" s="29">
        <v>0.33</v>
      </c>
      <c r="H106" s="29">
        <v>1.5</v>
      </c>
      <c r="I106" s="29">
        <v>0</v>
      </c>
      <c r="J106" s="29">
        <v>0</v>
      </c>
      <c r="K106" s="29" t="s">
        <v>37</v>
      </c>
      <c r="L106" s="29">
        <v>0</v>
      </c>
      <c r="M106" s="29">
        <v>0</v>
      </c>
      <c r="N106" s="29" t="s">
        <v>37</v>
      </c>
      <c r="O106" s="29">
        <v>0</v>
      </c>
      <c r="P106" s="31">
        <v>1.4</v>
      </c>
      <c r="Q106" s="29">
        <v>0</v>
      </c>
      <c r="R106" s="29">
        <v>1.5</v>
      </c>
      <c r="S106" s="29">
        <v>0</v>
      </c>
      <c r="T106" s="29">
        <v>1.65</v>
      </c>
      <c r="U106" s="31">
        <v>2.5</v>
      </c>
      <c r="V106" s="22">
        <f t="shared" si="21"/>
        <v>3.23</v>
      </c>
      <c r="W106" s="23">
        <f t="shared" si="22"/>
        <v>35.888888888888886</v>
      </c>
      <c r="X106" s="24">
        <v>9</v>
      </c>
      <c r="Y106" s="22">
        <f t="shared" si="23"/>
        <v>5.65</v>
      </c>
      <c r="Z106" s="23">
        <f t="shared" si="24"/>
        <v>62.777777777777779</v>
      </c>
      <c r="AA106" s="24">
        <v>9</v>
      </c>
      <c r="AB106" s="25">
        <f t="shared" si="25"/>
        <v>8.8800000000000008</v>
      </c>
      <c r="AC106" s="26">
        <f t="shared" si="26"/>
        <v>49.333333333333343</v>
      </c>
      <c r="AD106" s="27">
        <f t="shared" si="27"/>
        <v>18</v>
      </c>
    </row>
    <row r="107" spans="1:30" x14ac:dyDescent="0.25">
      <c r="A107" s="12">
        <v>104</v>
      </c>
      <c r="B107" s="13" t="s">
        <v>37</v>
      </c>
      <c r="C107" s="13" t="s">
        <v>208</v>
      </c>
      <c r="D107" s="13" t="s">
        <v>45</v>
      </c>
      <c r="E107" s="15" t="s">
        <v>284</v>
      </c>
      <c r="F107" s="13">
        <v>0</v>
      </c>
      <c r="G107" s="13">
        <v>1</v>
      </c>
      <c r="H107" s="13">
        <v>1.03125</v>
      </c>
      <c r="I107" s="13">
        <v>0</v>
      </c>
      <c r="J107" s="13">
        <v>0.16666666666666666</v>
      </c>
      <c r="K107" s="13" t="s">
        <v>37</v>
      </c>
      <c r="L107" s="13">
        <v>0</v>
      </c>
      <c r="M107" s="13">
        <v>0</v>
      </c>
      <c r="N107" s="13" t="s">
        <v>37</v>
      </c>
      <c r="O107" s="13">
        <v>0</v>
      </c>
      <c r="P107" s="14">
        <v>1.8</v>
      </c>
      <c r="Q107" s="13">
        <v>0</v>
      </c>
      <c r="R107" s="13">
        <v>1.125</v>
      </c>
      <c r="S107" s="13">
        <v>0</v>
      </c>
      <c r="T107" s="13" t="s">
        <v>37</v>
      </c>
      <c r="U107" s="14" t="s">
        <v>37</v>
      </c>
      <c r="V107" s="22">
        <f t="shared" si="21"/>
        <v>3.9979166666666668</v>
      </c>
      <c r="W107" s="23">
        <f t="shared" si="22"/>
        <v>44.421296296296298</v>
      </c>
      <c r="X107" s="24">
        <v>9</v>
      </c>
      <c r="Y107" s="22">
        <f t="shared" si="23"/>
        <v>1.125</v>
      </c>
      <c r="Z107" s="23">
        <f t="shared" si="24"/>
        <v>32.142857142857146</v>
      </c>
      <c r="AA107" s="24">
        <v>3.5</v>
      </c>
      <c r="AB107" s="25">
        <f t="shared" si="25"/>
        <v>5.1229166666666668</v>
      </c>
      <c r="AC107" s="26">
        <f t="shared" si="26"/>
        <v>40.983333333333327</v>
      </c>
      <c r="AD107" s="27">
        <f t="shared" si="27"/>
        <v>12.5</v>
      </c>
    </row>
    <row r="108" spans="1:30" x14ac:dyDescent="0.25">
      <c r="A108" s="12">
        <v>105</v>
      </c>
      <c r="B108" s="13" t="s">
        <v>37</v>
      </c>
      <c r="C108" s="13" t="s">
        <v>208</v>
      </c>
      <c r="D108" s="13" t="s">
        <v>45</v>
      </c>
      <c r="E108" s="15" t="s">
        <v>285</v>
      </c>
      <c r="F108" s="13">
        <v>0</v>
      </c>
      <c r="G108" s="13">
        <v>1</v>
      </c>
      <c r="H108" s="13">
        <v>1.03125</v>
      </c>
      <c r="I108" s="13">
        <v>0</v>
      </c>
      <c r="J108" s="13">
        <v>0.16666666666666666</v>
      </c>
      <c r="K108" s="13" t="s">
        <v>37</v>
      </c>
      <c r="L108" s="13">
        <v>0</v>
      </c>
      <c r="M108" s="13">
        <v>0</v>
      </c>
      <c r="N108" s="13" t="s">
        <v>37</v>
      </c>
      <c r="O108" s="13">
        <v>0</v>
      </c>
      <c r="P108" s="14">
        <v>3</v>
      </c>
      <c r="Q108" s="13">
        <v>0</v>
      </c>
      <c r="R108" s="13">
        <v>1.5</v>
      </c>
      <c r="S108" s="13">
        <v>0</v>
      </c>
      <c r="T108" s="13" t="s">
        <v>37</v>
      </c>
      <c r="U108" s="14" t="s">
        <v>37</v>
      </c>
      <c r="V108" s="22">
        <f t="shared" si="21"/>
        <v>5.1979166666666661</v>
      </c>
      <c r="W108" s="23">
        <f t="shared" si="22"/>
        <v>57.754629629629626</v>
      </c>
      <c r="X108" s="24">
        <v>9</v>
      </c>
      <c r="Y108" s="22">
        <f t="shared" si="23"/>
        <v>1.5</v>
      </c>
      <c r="Z108" s="23">
        <f t="shared" si="24"/>
        <v>42.857142857142854</v>
      </c>
      <c r="AA108" s="24">
        <v>3.5</v>
      </c>
      <c r="AB108" s="25">
        <f t="shared" si="25"/>
        <v>6.6979166666666661</v>
      </c>
      <c r="AC108" s="26">
        <f t="shared" si="26"/>
        <v>53.583333333333329</v>
      </c>
      <c r="AD108" s="27">
        <f t="shared" si="27"/>
        <v>12.5</v>
      </c>
    </row>
    <row r="109" spans="1:30" x14ac:dyDescent="0.25">
      <c r="A109" s="12">
        <v>106</v>
      </c>
      <c r="B109" s="13" t="s">
        <v>37</v>
      </c>
      <c r="C109" s="13" t="s">
        <v>208</v>
      </c>
      <c r="D109" s="13" t="s">
        <v>45</v>
      </c>
      <c r="E109" s="15" t="s">
        <v>286</v>
      </c>
      <c r="F109" s="13">
        <v>0</v>
      </c>
      <c r="G109" s="13">
        <v>1</v>
      </c>
      <c r="H109" s="13">
        <v>0.9375</v>
      </c>
      <c r="I109" s="13">
        <v>0</v>
      </c>
      <c r="J109" s="13">
        <v>0</v>
      </c>
      <c r="K109" s="13" t="s">
        <v>37</v>
      </c>
      <c r="L109" s="13">
        <v>0</v>
      </c>
      <c r="M109" s="13">
        <v>0</v>
      </c>
      <c r="N109" s="13" t="s">
        <v>37</v>
      </c>
      <c r="O109" s="13">
        <v>0</v>
      </c>
      <c r="P109" s="14">
        <v>1.8</v>
      </c>
      <c r="Q109" s="13">
        <v>0</v>
      </c>
      <c r="R109" s="13">
        <v>0</v>
      </c>
      <c r="S109" s="13">
        <v>0</v>
      </c>
      <c r="T109" s="13" t="s">
        <v>37</v>
      </c>
      <c r="U109" s="28" t="s">
        <v>37</v>
      </c>
      <c r="V109" s="22">
        <f t="shared" si="21"/>
        <v>3.7374999999999998</v>
      </c>
      <c r="W109" s="23">
        <f t="shared" si="22"/>
        <v>41.527777777777779</v>
      </c>
      <c r="X109" s="24">
        <v>9</v>
      </c>
      <c r="Y109" s="22">
        <f t="shared" si="23"/>
        <v>0</v>
      </c>
      <c r="Z109" s="23">
        <f t="shared" si="24"/>
        <v>0</v>
      </c>
      <c r="AA109" s="24">
        <v>3.5</v>
      </c>
      <c r="AB109" s="25">
        <f t="shared" si="25"/>
        <v>3.7374999999999998</v>
      </c>
      <c r="AC109" s="26">
        <f t="shared" si="26"/>
        <v>29.9</v>
      </c>
      <c r="AD109" s="27">
        <f t="shared" si="27"/>
        <v>12.5</v>
      </c>
    </row>
    <row r="110" spans="1:30" x14ac:dyDescent="0.25">
      <c r="A110" s="12">
        <v>107</v>
      </c>
      <c r="B110" s="13" t="s">
        <v>37</v>
      </c>
      <c r="C110" s="13" t="s">
        <v>208</v>
      </c>
      <c r="D110" s="13" t="s">
        <v>45</v>
      </c>
      <c r="E110" s="15" t="s">
        <v>287</v>
      </c>
      <c r="F110" s="13">
        <v>0</v>
      </c>
      <c r="G110" s="13">
        <v>1</v>
      </c>
      <c r="H110" s="13">
        <v>1.21875</v>
      </c>
      <c r="I110" s="13">
        <v>0</v>
      </c>
      <c r="J110" s="13">
        <v>0</v>
      </c>
      <c r="K110" s="13" t="s">
        <v>37</v>
      </c>
      <c r="L110" s="13">
        <v>0</v>
      </c>
      <c r="M110" s="13">
        <v>0</v>
      </c>
      <c r="N110" s="13" t="s">
        <v>37</v>
      </c>
      <c r="O110" s="13">
        <v>0</v>
      </c>
      <c r="P110" s="14">
        <v>3</v>
      </c>
      <c r="Q110" s="13">
        <v>0</v>
      </c>
      <c r="R110" s="13">
        <v>0</v>
      </c>
      <c r="S110" s="13">
        <v>0</v>
      </c>
      <c r="T110" s="13" t="s">
        <v>37</v>
      </c>
      <c r="U110" s="14" t="s">
        <v>37</v>
      </c>
      <c r="V110" s="22">
        <f t="shared" si="21"/>
        <v>5.21875</v>
      </c>
      <c r="W110" s="23">
        <f t="shared" si="22"/>
        <v>57.986111111111114</v>
      </c>
      <c r="X110" s="24">
        <v>9</v>
      </c>
      <c r="Y110" s="22">
        <f t="shared" si="23"/>
        <v>0</v>
      </c>
      <c r="Z110" s="23">
        <f t="shared" si="24"/>
        <v>0</v>
      </c>
      <c r="AA110" s="24">
        <v>3.5</v>
      </c>
      <c r="AB110" s="25">
        <f t="shared" si="25"/>
        <v>5.21875</v>
      </c>
      <c r="AC110" s="26">
        <f t="shared" si="26"/>
        <v>41.75</v>
      </c>
      <c r="AD110" s="27">
        <f t="shared" si="27"/>
        <v>12.5</v>
      </c>
    </row>
    <row r="111" spans="1:30" x14ac:dyDescent="0.25">
      <c r="A111" s="12">
        <v>108</v>
      </c>
      <c r="B111" s="13" t="s">
        <v>37</v>
      </c>
      <c r="C111" s="13" t="s">
        <v>208</v>
      </c>
      <c r="D111" s="13" t="s">
        <v>42</v>
      </c>
      <c r="E111" s="15" t="s">
        <v>288</v>
      </c>
      <c r="F111" s="13">
        <v>0</v>
      </c>
      <c r="G111" s="13">
        <v>0.67</v>
      </c>
      <c r="H111" s="13">
        <v>0.75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 t="s">
        <v>37</v>
      </c>
      <c r="O111" s="13">
        <v>0</v>
      </c>
      <c r="P111" s="14">
        <v>1.8</v>
      </c>
      <c r="Q111" s="13">
        <v>0</v>
      </c>
      <c r="R111" s="13">
        <v>0</v>
      </c>
      <c r="S111" s="13">
        <v>0</v>
      </c>
      <c r="T111" s="13">
        <v>0</v>
      </c>
      <c r="U111" s="14">
        <v>2.5</v>
      </c>
      <c r="V111" s="22">
        <f t="shared" si="21"/>
        <v>3.2199999999999998</v>
      </c>
      <c r="W111" s="23">
        <f t="shared" si="22"/>
        <v>33.89473684210526</v>
      </c>
      <c r="X111" s="24">
        <v>9.5</v>
      </c>
      <c r="Y111" s="22">
        <f t="shared" si="23"/>
        <v>2.5</v>
      </c>
      <c r="Z111" s="23">
        <f t="shared" si="24"/>
        <v>27.777777777777779</v>
      </c>
      <c r="AA111" s="24">
        <v>9</v>
      </c>
      <c r="AB111" s="25">
        <f t="shared" si="25"/>
        <v>5.72</v>
      </c>
      <c r="AC111" s="26">
        <f t="shared" si="26"/>
        <v>30.918918918918919</v>
      </c>
      <c r="AD111" s="27">
        <f t="shared" si="27"/>
        <v>18.5</v>
      </c>
    </row>
    <row r="112" spans="1:30" x14ac:dyDescent="0.25">
      <c r="A112" s="12">
        <v>109</v>
      </c>
      <c r="B112" s="13" t="s">
        <v>37</v>
      </c>
      <c r="C112" s="13" t="s">
        <v>208</v>
      </c>
      <c r="D112" s="13" t="s">
        <v>45</v>
      </c>
      <c r="E112" s="15" t="s">
        <v>289</v>
      </c>
      <c r="F112" s="13">
        <v>0</v>
      </c>
      <c r="G112" s="13">
        <v>1</v>
      </c>
      <c r="H112" s="13">
        <v>1.5</v>
      </c>
      <c r="I112" s="13">
        <v>0</v>
      </c>
      <c r="J112" s="13">
        <v>0</v>
      </c>
      <c r="K112" s="13" t="s">
        <v>37</v>
      </c>
      <c r="L112" s="13">
        <v>0</v>
      </c>
      <c r="M112" s="13">
        <v>0</v>
      </c>
      <c r="N112" s="13" t="s">
        <v>37</v>
      </c>
      <c r="O112" s="13">
        <v>-0.25</v>
      </c>
      <c r="P112" s="14">
        <v>2.6</v>
      </c>
      <c r="Q112" s="13">
        <v>1.5</v>
      </c>
      <c r="R112" s="13">
        <v>1.5</v>
      </c>
      <c r="S112" s="13">
        <v>0.125</v>
      </c>
      <c r="T112" s="13" t="s">
        <v>37</v>
      </c>
      <c r="U112" s="14" t="s">
        <v>37</v>
      </c>
      <c r="V112" s="22">
        <f t="shared" si="21"/>
        <v>4.8499999999999996</v>
      </c>
      <c r="W112" s="23">
        <f t="shared" si="22"/>
        <v>53.888888888888886</v>
      </c>
      <c r="X112" s="24">
        <v>9</v>
      </c>
      <c r="Y112" s="22">
        <f t="shared" si="23"/>
        <v>3.125</v>
      </c>
      <c r="Z112" s="23">
        <f t="shared" si="24"/>
        <v>89.285714285714292</v>
      </c>
      <c r="AA112" s="24">
        <v>3.5</v>
      </c>
      <c r="AB112" s="25">
        <f t="shared" si="25"/>
        <v>7.9749999999999996</v>
      </c>
      <c r="AC112" s="26">
        <f t="shared" si="26"/>
        <v>63.8</v>
      </c>
      <c r="AD112" s="27">
        <f t="shared" si="27"/>
        <v>12.5</v>
      </c>
    </row>
    <row r="113" spans="1:30" x14ac:dyDescent="0.25">
      <c r="A113" s="12">
        <v>110</v>
      </c>
      <c r="B113" s="13" t="s">
        <v>37</v>
      </c>
      <c r="C113" s="13" t="s">
        <v>208</v>
      </c>
      <c r="D113" s="13" t="s">
        <v>45</v>
      </c>
      <c r="E113" s="15" t="s">
        <v>290</v>
      </c>
      <c r="F113" s="13">
        <v>0</v>
      </c>
      <c r="G113" s="13">
        <v>1</v>
      </c>
      <c r="H113" s="13">
        <v>0.9375</v>
      </c>
      <c r="I113" s="13">
        <v>0</v>
      </c>
      <c r="J113" s="13">
        <v>0</v>
      </c>
      <c r="K113" s="13" t="s">
        <v>37</v>
      </c>
      <c r="L113" s="13">
        <v>0</v>
      </c>
      <c r="M113" s="13">
        <v>0</v>
      </c>
      <c r="N113" s="13" t="s">
        <v>37</v>
      </c>
      <c r="O113" s="13">
        <v>0</v>
      </c>
      <c r="P113" s="14">
        <v>1.4</v>
      </c>
      <c r="Q113" s="13">
        <v>0</v>
      </c>
      <c r="R113" s="13">
        <v>0</v>
      </c>
      <c r="S113" s="13">
        <v>0</v>
      </c>
      <c r="T113" s="13" t="s">
        <v>37</v>
      </c>
      <c r="U113" s="14" t="s">
        <v>37</v>
      </c>
      <c r="V113" s="22">
        <f t="shared" si="21"/>
        <v>3.3374999999999999</v>
      </c>
      <c r="W113" s="23">
        <f t="shared" si="22"/>
        <v>37.083333333333336</v>
      </c>
      <c r="X113" s="24">
        <v>9</v>
      </c>
      <c r="Y113" s="22">
        <f t="shared" si="23"/>
        <v>0</v>
      </c>
      <c r="Z113" s="23">
        <f t="shared" si="24"/>
        <v>0</v>
      </c>
      <c r="AA113" s="24">
        <v>3.5</v>
      </c>
      <c r="AB113" s="25">
        <f t="shared" si="25"/>
        <v>3.3374999999999999</v>
      </c>
      <c r="AC113" s="26">
        <f t="shared" si="26"/>
        <v>26.7</v>
      </c>
      <c r="AD113" s="27">
        <f t="shared" si="27"/>
        <v>12.5</v>
      </c>
    </row>
    <row r="114" spans="1:30" x14ac:dyDescent="0.25">
      <c r="A114" s="12">
        <v>111</v>
      </c>
      <c r="B114" s="13" t="s">
        <v>37</v>
      </c>
      <c r="C114" s="13" t="s">
        <v>208</v>
      </c>
      <c r="D114" s="13" t="s">
        <v>45</v>
      </c>
      <c r="E114" s="15" t="s">
        <v>291</v>
      </c>
      <c r="F114" s="13">
        <v>0</v>
      </c>
      <c r="G114" s="13">
        <v>0.67</v>
      </c>
      <c r="H114" s="13">
        <v>1.5</v>
      </c>
      <c r="I114" s="13">
        <v>0</v>
      </c>
      <c r="J114" s="13">
        <v>0</v>
      </c>
      <c r="K114" s="13" t="s">
        <v>37</v>
      </c>
      <c r="L114" s="13">
        <v>0</v>
      </c>
      <c r="M114" s="13">
        <v>0</v>
      </c>
      <c r="N114" s="13" t="s">
        <v>37</v>
      </c>
      <c r="O114" s="13">
        <v>0</v>
      </c>
      <c r="P114" s="14">
        <v>1.8</v>
      </c>
      <c r="Q114" s="13">
        <v>0</v>
      </c>
      <c r="R114" s="13">
        <v>0</v>
      </c>
      <c r="S114" s="13">
        <v>0</v>
      </c>
      <c r="T114" s="13" t="s">
        <v>37</v>
      </c>
      <c r="U114" s="14" t="s">
        <v>37</v>
      </c>
      <c r="V114" s="22">
        <f t="shared" si="21"/>
        <v>3.9699999999999998</v>
      </c>
      <c r="W114" s="23">
        <f t="shared" si="22"/>
        <v>44.111111111111114</v>
      </c>
      <c r="X114" s="24">
        <v>9</v>
      </c>
      <c r="Y114" s="22">
        <f t="shared" si="23"/>
        <v>0</v>
      </c>
      <c r="Z114" s="23">
        <f t="shared" si="24"/>
        <v>0</v>
      </c>
      <c r="AA114" s="24">
        <v>3.5</v>
      </c>
      <c r="AB114" s="25">
        <f t="shared" si="25"/>
        <v>3.9699999999999998</v>
      </c>
      <c r="AC114" s="26">
        <f t="shared" si="26"/>
        <v>31.76</v>
      </c>
      <c r="AD114" s="27">
        <f t="shared" si="27"/>
        <v>12.5</v>
      </c>
    </row>
    <row r="115" spans="1:30" x14ac:dyDescent="0.25">
      <c r="A115" s="12">
        <v>112</v>
      </c>
      <c r="B115" s="13" t="s">
        <v>37</v>
      </c>
      <c r="C115" s="13" t="s">
        <v>208</v>
      </c>
      <c r="D115" s="13" t="s">
        <v>45</v>
      </c>
      <c r="E115" s="15" t="s">
        <v>292</v>
      </c>
      <c r="F115" s="13">
        <v>0</v>
      </c>
      <c r="G115" s="13">
        <v>0.67</v>
      </c>
      <c r="H115" s="13">
        <v>1.03125</v>
      </c>
      <c r="I115" s="13">
        <v>0</v>
      </c>
      <c r="J115" s="13">
        <v>0</v>
      </c>
      <c r="K115" s="13" t="s">
        <v>37</v>
      </c>
      <c r="L115" s="13">
        <v>0</v>
      </c>
      <c r="M115" s="13">
        <v>0</v>
      </c>
      <c r="N115" s="13" t="s">
        <v>37</v>
      </c>
      <c r="O115" s="13">
        <v>0</v>
      </c>
      <c r="P115" s="14">
        <v>1.8</v>
      </c>
      <c r="Q115" s="13">
        <v>0</v>
      </c>
      <c r="R115" s="13">
        <v>0</v>
      </c>
      <c r="S115" s="13">
        <v>0</v>
      </c>
      <c r="T115" s="13" t="s">
        <v>37</v>
      </c>
      <c r="U115" s="14" t="s">
        <v>37</v>
      </c>
      <c r="V115" s="22">
        <f t="shared" si="21"/>
        <v>3.5012499999999998</v>
      </c>
      <c r="W115" s="23">
        <f t="shared" si="22"/>
        <v>38.902777777777779</v>
      </c>
      <c r="X115" s="24">
        <v>9</v>
      </c>
      <c r="Y115" s="22">
        <f t="shared" si="23"/>
        <v>0</v>
      </c>
      <c r="Z115" s="23">
        <f t="shared" si="24"/>
        <v>0</v>
      </c>
      <c r="AA115" s="24">
        <v>3.5</v>
      </c>
      <c r="AB115" s="25">
        <f t="shared" si="25"/>
        <v>3.5012499999999998</v>
      </c>
      <c r="AC115" s="26">
        <f t="shared" si="26"/>
        <v>28.01</v>
      </c>
      <c r="AD115" s="27">
        <f t="shared" si="27"/>
        <v>12.5</v>
      </c>
    </row>
    <row r="116" spans="1:30" x14ac:dyDescent="0.25">
      <c r="A116" s="12">
        <v>113</v>
      </c>
      <c r="B116" s="13" t="s">
        <v>37</v>
      </c>
      <c r="C116" s="13" t="s">
        <v>208</v>
      </c>
      <c r="D116" s="13" t="s">
        <v>42</v>
      </c>
      <c r="E116" s="15" t="s">
        <v>209</v>
      </c>
      <c r="F116" s="13">
        <v>0</v>
      </c>
      <c r="G116" s="13">
        <v>0.67</v>
      </c>
      <c r="H116" s="13">
        <v>0.75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 t="s">
        <v>37</v>
      </c>
      <c r="O116" s="13">
        <v>0</v>
      </c>
      <c r="P116" s="14">
        <v>1.5</v>
      </c>
      <c r="Q116" s="13">
        <v>0</v>
      </c>
      <c r="R116" s="13">
        <v>0</v>
      </c>
      <c r="S116" s="13">
        <v>0</v>
      </c>
      <c r="T116" s="13">
        <v>0.64</v>
      </c>
      <c r="U116" s="14">
        <v>2.5</v>
      </c>
      <c r="V116" s="35">
        <f t="shared" si="21"/>
        <v>2.92</v>
      </c>
      <c r="W116" s="36">
        <f t="shared" si="22"/>
        <v>30.736842105263158</v>
      </c>
      <c r="X116" s="24">
        <v>9.5</v>
      </c>
      <c r="Y116" s="22">
        <f t="shared" si="23"/>
        <v>3.14</v>
      </c>
      <c r="Z116" s="36">
        <f t="shared" si="24"/>
        <v>34.888888888888886</v>
      </c>
      <c r="AA116" s="24">
        <v>9</v>
      </c>
      <c r="AB116" s="25">
        <f t="shared" si="25"/>
        <v>6.0600000000000005</v>
      </c>
      <c r="AC116" s="26">
        <f t="shared" si="26"/>
        <v>32.756756756756758</v>
      </c>
      <c r="AD116" s="27">
        <f t="shared" si="27"/>
        <v>18.5</v>
      </c>
    </row>
    <row r="117" spans="1:30" x14ac:dyDescent="0.25">
      <c r="A117" s="12">
        <v>114</v>
      </c>
      <c r="B117" s="13" t="s">
        <v>37</v>
      </c>
      <c r="C117" s="13" t="s">
        <v>208</v>
      </c>
      <c r="D117" s="13" t="s">
        <v>45</v>
      </c>
      <c r="E117" s="15" t="s">
        <v>210</v>
      </c>
      <c r="F117" s="13">
        <v>0</v>
      </c>
      <c r="G117" s="13">
        <v>1</v>
      </c>
      <c r="H117" s="13">
        <v>1.125</v>
      </c>
      <c r="I117" s="13">
        <v>0</v>
      </c>
      <c r="J117" s="13">
        <v>0</v>
      </c>
      <c r="K117" s="13" t="s">
        <v>37</v>
      </c>
      <c r="L117" s="13">
        <v>0</v>
      </c>
      <c r="M117" s="13">
        <v>0</v>
      </c>
      <c r="N117" s="13" t="s">
        <v>37</v>
      </c>
      <c r="O117" s="13">
        <v>0</v>
      </c>
      <c r="P117" s="14">
        <v>2.75</v>
      </c>
      <c r="Q117" s="13">
        <v>1.5</v>
      </c>
      <c r="R117" s="13">
        <v>1.5</v>
      </c>
      <c r="S117" s="13">
        <v>0</v>
      </c>
      <c r="T117" s="13" t="s">
        <v>37</v>
      </c>
      <c r="U117" s="14" t="s">
        <v>37</v>
      </c>
      <c r="V117" s="35">
        <f t="shared" si="21"/>
        <v>4.875</v>
      </c>
      <c r="W117" s="36">
        <f t="shared" si="22"/>
        <v>54.166666666666664</v>
      </c>
      <c r="X117" s="24">
        <v>9</v>
      </c>
      <c r="Y117" s="22">
        <f t="shared" si="23"/>
        <v>3</v>
      </c>
      <c r="Z117" s="36">
        <f t="shared" si="24"/>
        <v>85.714285714285708</v>
      </c>
      <c r="AA117" s="24">
        <v>3.5</v>
      </c>
      <c r="AB117" s="25">
        <f t="shared" si="25"/>
        <v>7.875</v>
      </c>
      <c r="AC117" s="26">
        <f t="shared" si="26"/>
        <v>63</v>
      </c>
      <c r="AD117" s="27">
        <f t="shared" si="27"/>
        <v>12.5</v>
      </c>
    </row>
    <row r="118" spans="1:30" x14ac:dyDescent="0.25">
      <c r="A118" s="12">
        <v>115</v>
      </c>
      <c r="B118" s="13" t="s">
        <v>37</v>
      </c>
      <c r="C118" s="13" t="s">
        <v>208</v>
      </c>
      <c r="D118" s="13" t="s">
        <v>39</v>
      </c>
      <c r="E118" s="15" t="s">
        <v>211</v>
      </c>
      <c r="F118" s="13">
        <v>0</v>
      </c>
      <c r="G118" s="13">
        <v>1</v>
      </c>
      <c r="H118" s="13">
        <v>1.21875</v>
      </c>
      <c r="I118" s="13">
        <v>0</v>
      </c>
      <c r="J118" s="13">
        <v>0</v>
      </c>
      <c r="K118" s="13" t="s">
        <v>37</v>
      </c>
      <c r="L118" s="13">
        <v>0</v>
      </c>
      <c r="M118" s="13">
        <v>0</v>
      </c>
      <c r="N118" s="13" t="s">
        <v>37</v>
      </c>
      <c r="O118" s="13">
        <v>0</v>
      </c>
      <c r="P118" s="14">
        <v>1.5</v>
      </c>
      <c r="Q118" s="13">
        <v>1.5</v>
      </c>
      <c r="R118" s="13">
        <v>1.5</v>
      </c>
      <c r="S118" s="13">
        <v>0</v>
      </c>
      <c r="T118" s="13" t="s">
        <v>37</v>
      </c>
      <c r="U118" s="14">
        <v>2.5</v>
      </c>
      <c r="V118" s="35">
        <f t="shared" si="21"/>
        <v>3.71875</v>
      </c>
      <c r="W118" s="36">
        <f t="shared" si="22"/>
        <v>41.319444444444443</v>
      </c>
      <c r="X118" s="24">
        <v>9</v>
      </c>
      <c r="Y118" s="22">
        <f t="shared" si="23"/>
        <v>5.5</v>
      </c>
      <c r="Z118" s="36">
        <f t="shared" si="24"/>
        <v>91.666666666666671</v>
      </c>
      <c r="AA118" s="24">
        <v>6</v>
      </c>
      <c r="AB118" s="25">
        <f t="shared" si="25"/>
        <v>9.21875</v>
      </c>
      <c r="AC118" s="26">
        <f t="shared" si="26"/>
        <v>61.458333333333336</v>
      </c>
      <c r="AD118" s="27">
        <f t="shared" si="27"/>
        <v>15</v>
      </c>
    </row>
    <row r="119" spans="1:30" x14ac:dyDescent="0.25">
      <c r="A119" s="12">
        <v>116</v>
      </c>
      <c r="B119" s="13" t="s">
        <v>37</v>
      </c>
      <c r="C119" s="13" t="s">
        <v>208</v>
      </c>
      <c r="D119" s="13" t="s">
        <v>39</v>
      </c>
      <c r="E119" s="15" t="s">
        <v>212</v>
      </c>
      <c r="F119" s="13">
        <v>0</v>
      </c>
      <c r="G119" s="13">
        <v>1</v>
      </c>
      <c r="H119" s="13">
        <v>0.46875</v>
      </c>
      <c r="I119" s="13">
        <v>0</v>
      </c>
      <c r="J119" s="13">
        <v>0</v>
      </c>
      <c r="K119" s="13" t="s">
        <v>37</v>
      </c>
      <c r="L119" s="13">
        <v>0</v>
      </c>
      <c r="M119" s="13">
        <v>0</v>
      </c>
      <c r="N119" s="13" t="s">
        <v>37</v>
      </c>
      <c r="O119" s="13">
        <v>0</v>
      </c>
      <c r="P119" s="14">
        <v>3</v>
      </c>
      <c r="Q119" s="13">
        <v>0</v>
      </c>
      <c r="R119" s="13">
        <v>0.375</v>
      </c>
      <c r="S119" s="13">
        <v>0</v>
      </c>
      <c r="T119" s="13" t="s">
        <v>37</v>
      </c>
      <c r="U119" s="14">
        <v>2.5</v>
      </c>
      <c r="V119" s="35">
        <f t="shared" si="21"/>
        <v>4.46875</v>
      </c>
      <c r="W119" s="36">
        <f t="shared" si="22"/>
        <v>49.652777777777779</v>
      </c>
      <c r="X119" s="24">
        <v>9</v>
      </c>
      <c r="Y119" s="22">
        <f t="shared" si="23"/>
        <v>2.875</v>
      </c>
      <c r="Z119" s="36">
        <f t="shared" si="24"/>
        <v>47.916666666666664</v>
      </c>
      <c r="AA119" s="24">
        <v>6</v>
      </c>
      <c r="AB119" s="25">
        <f t="shared" si="25"/>
        <v>7.34375</v>
      </c>
      <c r="AC119" s="26">
        <f t="shared" si="26"/>
        <v>48.958333333333336</v>
      </c>
      <c r="AD119" s="27">
        <f t="shared" si="27"/>
        <v>15</v>
      </c>
    </row>
    <row r="120" spans="1:30" x14ac:dyDescent="0.25">
      <c r="A120" s="12">
        <v>117</v>
      </c>
      <c r="B120" s="13" t="s">
        <v>37</v>
      </c>
      <c r="C120" s="13" t="s">
        <v>208</v>
      </c>
      <c r="D120" s="13" t="s">
        <v>42</v>
      </c>
      <c r="E120" s="15" t="s">
        <v>213</v>
      </c>
      <c r="F120" s="13">
        <v>0</v>
      </c>
      <c r="G120" s="13">
        <v>0.67</v>
      </c>
      <c r="H120" s="13">
        <v>0.46875</v>
      </c>
      <c r="I120" s="13">
        <v>0</v>
      </c>
      <c r="J120" s="13">
        <v>0</v>
      </c>
      <c r="K120" s="13" t="s">
        <v>37</v>
      </c>
      <c r="L120" s="13">
        <v>0</v>
      </c>
      <c r="M120" s="13">
        <v>0</v>
      </c>
      <c r="N120" s="13" t="s">
        <v>37</v>
      </c>
      <c r="O120" s="13">
        <v>0</v>
      </c>
      <c r="P120" s="14">
        <v>3</v>
      </c>
      <c r="Q120" s="13">
        <v>0</v>
      </c>
      <c r="R120" s="13">
        <v>1.5</v>
      </c>
      <c r="S120" s="13">
        <v>0</v>
      </c>
      <c r="T120" s="13">
        <v>1.65</v>
      </c>
      <c r="U120" s="14">
        <v>2.5</v>
      </c>
      <c r="V120" s="35">
        <f t="shared" si="21"/>
        <v>4.1387499999999999</v>
      </c>
      <c r="W120" s="36">
        <f t="shared" si="22"/>
        <v>45.986111111111114</v>
      </c>
      <c r="X120" s="24">
        <v>9</v>
      </c>
      <c r="Y120" s="22">
        <f t="shared" si="23"/>
        <v>5.65</v>
      </c>
      <c r="Z120" s="36">
        <f t="shared" si="24"/>
        <v>62.777777777777779</v>
      </c>
      <c r="AA120" s="24">
        <v>9</v>
      </c>
      <c r="AB120" s="25">
        <f t="shared" si="25"/>
        <v>9.7887500000000003</v>
      </c>
      <c r="AC120" s="26">
        <f t="shared" si="26"/>
        <v>54.381944444444443</v>
      </c>
      <c r="AD120" s="27">
        <f t="shared" si="27"/>
        <v>18</v>
      </c>
    </row>
    <row r="121" spans="1:30" x14ac:dyDescent="0.25">
      <c r="A121" s="12">
        <v>118</v>
      </c>
      <c r="B121" s="13" t="s">
        <v>37</v>
      </c>
      <c r="C121" s="13" t="s">
        <v>208</v>
      </c>
      <c r="D121" s="13" t="s">
        <v>45</v>
      </c>
      <c r="E121" s="15" t="s">
        <v>214</v>
      </c>
      <c r="F121" s="13">
        <v>0</v>
      </c>
      <c r="G121" s="13">
        <v>1</v>
      </c>
      <c r="H121" s="13">
        <v>1.21875</v>
      </c>
      <c r="I121" s="13">
        <v>0</v>
      </c>
      <c r="J121" s="13">
        <v>0</v>
      </c>
      <c r="K121" s="13" t="s">
        <v>37</v>
      </c>
      <c r="L121" s="13">
        <v>0</v>
      </c>
      <c r="M121" s="13">
        <v>0</v>
      </c>
      <c r="N121" s="13" t="s">
        <v>37</v>
      </c>
      <c r="O121" s="13">
        <v>0</v>
      </c>
      <c r="P121" s="14">
        <v>2.34</v>
      </c>
      <c r="Q121" s="13">
        <v>0</v>
      </c>
      <c r="R121" s="13">
        <v>0</v>
      </c>
      <c r="S121" s="13">
        <v>0</v>
      </c>
      <c r="T121" s="13" t="s">
        <v>37</v>
      </c>
      <c r="U121" s="14" t="s">
        <v>37</v>
      </c>
      <c r="V121" s="22">
        <f t="shared" si="21"/>
        <v>4.5587499999999999</v>
      </c>
      <c r="W121" s="23">
        <f t="shared" si="22"/>
        <v>50.652777777777779</v>
      </c>
      <c r="X121" s="24">
        <v>9</v>
      </c>
      <c r="Y121" s="22">
        <f t="shared" si="23"/>
        <v>0</v>
      </c>
      <c r="Z121" s="23">
        <f t="shared" si="24"/>
        <v>0</v>
      </c>
      <c r="AA121" s="24">
        <v>3.5</v>
      </c>
      <c r="AB121" s="25">
        <f t="shared" si="25"/>
        <v>4.5587499999999999</v>
      </c>
      <c r="AC121" s="26">
        <f t="shared" si="26"/>
        <v>36.47</v>
      </c>
      <c r="AD121" s="27">
        <f t="shared" si="27"/>
        <v>12.5</v>
      </c>
    </row>
    <row r="122" spans="1:30" x14ac:dyDescent="0.25">
      <c r="A122" s="12">
        <v>119</v>
      </c>
      <c r="B122" s="13" t="s">
        <v>37</v>
      </c>
      <c r="C122" s="13" t="s">
        <v>208</v>
      </c>
      <c r="D122" s="13" t="s">
        <v>45</v>
      </c>
      <c r="E122" s="15" t="s">
        <v>215</v>
      </c>
      <c r="F122" s="13">
        <v>0</v>
      </c>
      <c r="G122" s="13">
        <v>1</v>
      </c>
      <c r="H122" s="13">
        <v>1.03125</v>
      </c>
      <c r="I122" s="13">
        <v>0</v>
      </c>
      <c r="J122" s="13">
        <v>0</v>
      </c>
      <c r="K122" s="13" t="s">
        <v>37</v>
      </c>
      <c r="L122" s="13">
        <v>0</v>
      </c>
      <c r="M122" s="13">
        <v>0</v>
      </c>
      <c r="N122" s="13" t="s">
        <v>37</v>
      </c>
      <c r="O122" s="13">
        <v>0</v>
      </c>
      <c r="P122" s="14">
        <v>0</v>
      </c>
      <c r="Q122" s="13">
        <v>0</v>
      </c>
      <c r="R122" s="13">
        <v>0</v>
      </c>
      <c r="S122" s="13">
        <v>0</v>
      </c>
      <c r="T122" s="13" t="s">
        <v>37</v>
      </c>
      <c r="U122" s="14" t="s">
        <v>37</v>
      </c>
      <c r="V122" s="22">
        <f t="shared" si="21"/>
        <v>2.03125</v>
      </c>
      <c r="W122" s="23">
        <f t="shared" si="22"/>
        <v>22.569444444444443</v>
      </c>
      <c r="X122" s="24">
        <v>9</v>
      </c>
      <c r="Y122" s="22">
        <f t="shared" si="23"/>
        <v>0</v>
      </c>
      <c r="Z122" s="23">
        <f t="shared" si="24"/>
        <v>0</v>
      </c>
      <c r="AA122" s="24">
        <v>3.5</v>
      </c>
      <c r="AB122" s="25">
        <f t="shared" si="25"/>
        <v>2.03125</v>
      </c>
      <c r="AC122" s="26">
        <f t="shared" si="26"/>
        <v>16.25</v>
      </c>
      <c r="AD122" s="27">
        <f t="shared" si="27"/>
        <v>12.5</v>
      </c>
    </row>
    <row r="123" spans="1:30" ht="15.75" thickBot="1" x14ac:dyDescent="0.3">
      <c r="A123" s="12">
        <v>120</v>
      </c>
      <c r="B123" s="13" t="s">
        <v>37</v>
      </c>
      <c r="C123" s="13" t="s">
        <v>208</v>
      </c>
      <c r="D123" s="13" t="s">
        <v>45</v>
      </c>
      <c r="E123" s="33" t="s">
        <v>216</v>
      </c>
      <c r="F123" s="32">
        <v>0</v>
      </c>
      <c r="G123" s="32">
        <v>1</v>
      </c>
      <c r="H123" s="32">
        <v>1.03125</v>
      </c>
      <c r="I123" s="32">
        <v>0</v>
      </c>
      <c r="J123" s="32">
        <v>0</v>
      </c>
      <c r="K123" s="32" t="s">
        <v>37</v>
      </c>
      <c r="L123" s="32">
        <v>0</v>
      </c>
      <c r="M123" s="32">
        <v>0</v>
      </c>
      <c r="N123" s="32" t="s">
        <v>37</v>
      </c>
      <c r="O123" s="32">
        <v>0</v>
      </c>
      <c r="P123" s="34">
        <v>0</v>
      </c>
      <c r="Q123" s="32">
        <v>0</v>
      </c>
      <c r="R123" s="32">
        <v>0</v>
      </c>
      <c r="S123" s="32">
        <v>0</v>
      </c>
      <c r="T123" s="32" t="s">
        <v>37</v>
      </c>
      <c r="U123" s="37" t="s">
        <v>37</v>
      </c>
      <c r="V123" s="22">
        <f t="shared" si="21"/>
        <v>2.03125</v>
      </c>
      <c r="W123" s="23">
        <f t="shared" si="22"/>
        <v>22.569444444444443</v>
      </c>
      <c r="X123" s="24">
        <v>9</v>
      </c>
      <c r="Y123" s="22">
        <f t="shared" si="23"/>
        <v>0</v>
      </c>
      <c r="Z123" s="23">
        <f t="shared" si="24"/>
        <v>0</v>
      </c>
      <c r="AA123" s="24">
        <v>3.5</v>
      </c>
      <c r="AB123" s="25">
        <f t="shared" si="25"/>
        <v>2.03125</v>
      </c>
      <c r="AC123" s="26">
        <f t="shared" si="26"/>
        <v>16.25</v>
      </c>
      <c r="AD123" s="27">
        <f t="shared" si="27"/>
        <v>12.5</v>
      </c>
    </row>
    <row r="124" spans="1:30" x14ac:dyDescent="0.25">
      <c r="A124" s="12">
        <v>121</v>
      </c>
      <c r="B124" s="13" t="s">
        <v>37</v>
      </c>
      <c r="C124" s="13" t="s">
        <v>208</v>
      </c>
      <c r="D124" s="13" t="s">
        <v>45</v>
      </c>
      <c r="E124" s="30" t="s">
        <v>217</v>
      </c>
      <c r="F124" s="29">
        <v>0</v>
      </c>
      <c r="G124" s="29">
        <v>0.67</v>
      </c>
      <c r="H124" s="29">
        <v>1.5</v>
      </c>
      <c r="I124" s="29">
        <v>0</v>
      </c>
      <c r="J124" s="29">
        <v>0</v>
      </c>
      <c r="K124" s="29" t="s">
        <v>37</v>
      </c>
      <c r="L124" s="29">
        <v>0</v>
      </c>
      <c r="M124" s="29">
        <v>0</v>
      </c>
      <c r="N124" s="29" t="s">
        <v>37</v>
      </c>
      <c r="O124" s="29">
        <v>0</v>
      </c>
      <c r="P124" s="31">
        <v>1</v>
      </c>
      <c r="Q124" s="29">
        <v>0</v>
      </c>
      <c r="R124" s="29">
        <v>0</v>
      </c>
      <c r="S124" s="29">
        <v>0</v>
      </c>
      <c r="T124" s="29" t="s">
        <v>37</v>
      </c>
      <c r="U124" s="31" t="s">
        <v>37</v>
      </c>
      <c r="V124" s="22">
        <f t="shared" si="21"/>
        <v>3.17</v>
      </c>
      <c r="W124" s="23">
        <f t="shared" si="22"/>
        <v>35.222222222222221</v>
      </c>
      <c r="X124" s="24">
        <v>9</v>
      </c>
      <c r="Y124" s="22">
        <f t="shared" si="23"/>
        <v>0</v>
      </c>
      <c r="Z124" s="23">
        <f t="shared" si="24"/>
        <v>0</v>
      </c>
      <c r="AA124" s="24">
        <v>3.5</v>
      </c>
      <c r="AB124" s="25">
        <f t="shared" si="25"/>
        <v>3.17</v>
      </c>
      <c r="AC124" s="26">
        <f t="shared" si="26"/>
        <v>25.36</v>
      </c>
      <c r="AD124" s="27">
        <f t="shared" si="27"/>
        <v>12.5</v>
      </c>
    </row>
    <row r="125" spans="1:30" x14ac:dyDescent="0.25">
      <c r="A125" s="12">
        <v>122</v>
      </c>
      <c r="B125" s="13" t="s">
        <v>37</v>
      </c>
      <c r="C125" s="13" t="s">
        <v>208</v>
      </c>
      <c r="D125" s="13" t="s">
        <v>45</v>
      </c>
      <c r="E125" s="15" t="s">
        <v>218</v>
      </c>
      <c r="F125" s="13">
        <v>0</v>
      </c>
      <c r="G125" s="13">
        <v>0.67</v>
      </c>
      <c r="H125" s="13">
        <v>0.46875</v>
      </c>
      <c r="I125" s="13">
        <v>0</v>
      </c>
      <c r="J125" s="13">
        <v>0</v>
      </c>
      <c r="K125" s="13" t="s">
        <v>37</v>
      </c>
      <c r="L125" s="13">
        <v>0</v>
      </c>
      <c r="M125" s="13">
        <v>0</v>
      </c>
      <c r="N125" s="13" t="s">
        <v>37</v>
      </c>
      <c r="O125" s="13">
        <v>0</v>
      </c>
      <c r="P125" s="14">
        <v>0</v>
      </c>
      <c r="Q125" s="13">
        <v>0</v>
      </c>
      <c r="R125" s="13">
        <v>0</v>
      </c>
      <c r="S125" s="13">
        <v>0</v>
      </c>
      <c r="T125" s="13" t="s">
        <v>37</v>
      </c>
      <c r="U125" s="14" t="s">
        <v>37</v>
      </c>
      <c r="V125" s="22">
        <f t="shared" si="21"/>
        <v>1.1387499999999999</v>
      </c>
      <c r="W125" s="23">
        <f t="shared" si="22"/>
        <v>12.652777777777779</v>
      </c>
      <c r="X125" s="24">
        <v>9</v>
      </c>
      <c r="Y125" s="22">
        <f t="shared" si="23"/>
        <v>0</v>
      </c>
      <c r="Z125" s="23">
        <f t="shared" si="24"/>
        <v>0</v>
      </c>
      <c r="AA125" s="24">
        <v>3.5</v>
      </c>
      <c r="AB125" s="25">
        <f t="shared" si="25"/>
        <v>1.1387499999999999</v>
      </c>
      <c r="AC125" s="26">
        <f t="shared" si="26"/>
        <v>9.11</v>
      </c>
      <c r="AD125" s="27">
        <f t="shared" si="27"/>
        <v>12.5</v>
      </c>
    </row>
    <row r="126" spans="1:30" x14ac:dyDescent="0.25">
      <c r="A126" s="1">
        <v>123</v>
      </c>
      <c r="B126" s="13" t="s">
        <v>37</v>
      </c>
      <c r="C126" s="13" t="s">
        <v>208</v>
      </c>
      <c r="D126" s="13" t="s">
        <v>39</v>
      </c>
      <c r="E126" s="15" t="s">
        <v>219</v>
      </c>
      <c r="F126" s="13">
        <v>0</v>
      </c>
      <c r="G126" s="13">
        <v>1</v>
      </c>
      <c r="H126" s="13">
        <v>1.5</v>
      </c>
      <c r="I126" s="13">
        <v>0</v>
      </c>
      <c r="J126" s="13">
        <v>0</v>
      </c>
      <c r="K126" s="13" t="s">
        <v>37</v>
      </c>
      <c r="L126" s="13">
        <v>0</v>
      </c>
      <c r="M126" s="13">
        <v>0</v>
      </c>
      <c r="N126" s="13" t="s">
        <v>37</v>
      </c>
      <c r="O126" s="13">
        <v>0</v>
      </c>
      <c r="P126" s="14">
        <v>0</v>
      </c>
      <c r="Q126" s="13">
        <v>0</v>
      </c>
      <c r="R126" s="13">
        <v>1.125</v>
      </c>
      <c r="S126" s="13">
        <v>0</v>
      </c>
      <c r="T126" s="13" t="s">
        <v>37</v>
      </c>
      <c r="U126" s="14">
        <v>0</v>
      </c>
      <c r="V126" s="22">
        <f t="shared" si="21"/>
        <v>2.5</v>
      </c>
      <c r="W126" s="23">
        <f t="shared" si="22"/>
        <v>27.777777777777779</v>
      </c>
      <c r="X126" s="24">
        <v>9</v>
      </c>
      <c r="Y126" s="22">
        <f t="shared" si="23"/>
        <v>1.125</v>
      </c>
      <c r="Z126" s="23">
        <f t="shared" si="24"/>
        <v>18.75</v>
      </c>
      <c r="AA126" s="24">
        <v>6</v>
      </c>
      <c r="AB126" s="25">
        <f t="shared" si="25"/>
        <v>3.625</v>
      </c>
      <c r="AC126" s="26">
        <f t="shared" si="26"/>
        <v>24.166666666666668</v>
      </c>
      <c r="AD126" s="27">
        <f t="shared" si="27"/>
        <v>15</v>
      </c>
    </row>
    <row r="127" spans="1:30" x14ac:dyDescent="0.25">
      <c r="A127" s="12">
        <v>124</v>
      </c>
      <c r="B127" s="13" t="s">
        <v>37</v>
      </c>
      <c r="C127" s="13" t="s">
        <v>220</v>
      </c>
      <c r="D127" s="13" t="s">
        <v>42</v>
      </c>
      <c r="E127" s="15" t="s">
        <v>221</v>
      </c>
      <c r="F127" s="13">
        <v>0</v>
      </c>
      <c r="G127" s="13">
        <v>0.33</v>
      </c>
      <c r="H127" s="13">
        <v>0.375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 t="s">
        <v>37</v>
      </c>
      <c r="O127" s="13">
        <v>0</v>
      </c>
      <c r="P127" s="14">
        <v>0</v>
      </c>
      <c r="Q127" s="13">
        <v>0</v>
      </c>
      <c r="R127" s="13">
        <v>1.5</v>
      </c>
      <c r="S127" s="13">
        <v>0</v>
      </c>
      <c r="T127" s="13">
        <v>1.4166666666666665</v>
      </c>
      <c r="U127" s="13">
        <v>2.5</v>
      </c>
      <c r="V127" s="22">
        <f t="shared" si="21"/>
        <v>0.70500000000000007</v>
      </c>
      <c r="W127" s="23">
        <f t="shared" si="22"/>
        <v>7.4210526315789478</v>
      </c>
      <c r="X127" s="24">
        <v>9.5</v>
      </c>
      <c r="Y127" s="22">
        <f t="shared" si="23"/>
        <v>5.4166666666666661</v>
      </c>
      <c r="Z127" s="23">
        <f t="shared" si="24"/>
        <v>60.185185185185183</v>
      </c>
      <c r="AA127" s="24">
        <v>9</v>
      </c>
      <c r="AB127" s="25">
        <f t="shared" si="25"/>
        <v>6.1216666666666661</v>
      </c>
      <c r="AC127" s="26">
        <f t="shared" si="26"/>
        <v>33.090090090090087</v>
      </c>
      <c r="AD127" s="27">
        <f t="shared" si="27"/>
        <v>18.5</v>
      </c>
    </row>
    <row r="128" spans="1:30" ht="15.75" thickBot="1" x14ac:dyDescent="0.3">
      <c r="A128" s="12">
        <v>125</v>
      </c>
      <c r="B128" s="13" t="s">
        <v>222</v>
      </c>
      <c r="C128" s="13" t="s">
        <v>220</v>
      </c>
      <c r="D128" s="13" t="s">
        <v>42</v>
      </c>
      <c r="E128" s="33" t="s">
        <v>223</v>
      </c>
      <c r="F128" s="32">
        <v>0</v>
      </c>
      <c r="G128" s="32">
        <v>0.33</v>
      </c>
      <c r="H128" s="32">
        <v>1.5</v>
      </c>
      <c r="I128" s="32">
        <v>0</v>
      </c>
      <c r="J128" s="32">
        <v>0</v>
      </c>
      <c r="K128" s="32">
        <v>0</v>
      </c>
      <c r="L128" s="32">
        <v>0</v>
      </c>
      <c r="M128" s="32">
        <v>0</v>
      </c>
      <c r="N128" s="32">
        <v>1.2</v>
      </c>
      <c r="O128" s="32">
        <v>0</v>
      </c>
      <c r="P128" s="34">
        <v>1.4</v>
      </c>
      <c r="Q128" s="32">
        <v>0</v>
      </c>
      <c r="R128" s="32">
        <v>1.5</v>
      </c>
      <c r="S128" s="32">
        <v>0</v>
      </c>
      <c r="T128" s="32">
        <v>1.65</v>
      </c>
      <c r="U128" s="34">
        <v>1.5</v>
      </c>
      <c r="V128" s="22">
        <f t="shared" si="21"/>
        <v>4.43</v>
      </c>
      <c r="W128" s="23">
        <f t="shared" si="22"/>
        <v>40.272727272727273</v>
      </c>
      <c r="X128" s="24">
        <v>11</v>
      </c>
      <c r="Y128" s="22">
        <f t="shared" si="23"/>
        <v>4.6500000000000004</v>
      </c>
      <c r="Z128" s="23">
        <f t="shared" si="24"/>
        <v>51.666666666666671</v>
      </c>
      <c r="AA128" s="24">
        <v>9</v>
      </c>
      <c r="AB128" s="25">
        <f t="shared" si="25"/>
        <v>9.08</v>
      </c>
      <c r="AC128" s="26">
        <f t="shared" si="26"/>
        <v>45.4</v>
      </c>
      <c r="AD128" s="27">
        <f t="shared" si="27"/>
        <v>20</v>
      </c>
    </row>
    <row r="129" spans="1:30" x14ac:dyDescent="0.25">
      <c r="A129" s="12">
        <v>126</v>
      </c>
      <c r="B129" s="13" t="s">
        <v>37</v>
      </c>
      <c r="C129" s="13" t="s">
        <v>220</v>
      </c>
      <c r="D129" s="13" t="s">
        <v>45</v>
      </c>
      <c r="E129" s="30" t="s">
        <v>224</v>
      </c>
      <c r="F129" s="29">
        <v>0</v>
      </c>
      <c r="G129" s="29">
        <v>1</v>
      </c>
      <c r="H129" s="29">
        <v>0.375</v>
      </c>
      <c r="I129" s="29">
        <v>0</v>
      </c>
      <c r="J129" s="29">
        <v>0</v>
      </c>
      <c r="K129" s="29" t="s">
        <v>37</v>
      </c>
      <c r="L129" s="29">
        <v>0</v>
      </c>
      <c r="M129" s="29">
        <v>0</v>
      </c>
      <c r="N129" s="29" t="s">
        <v>37</v>
      </c>
      <c r="O129" s="29">
        <v>0</v>
      </c>
      <c r="P129" s="31">
        <v>2.2727272727272725</v>
      </c>
      <c r="Q129" s="29">
        <v>0</v>
      </c>
      <c r="R129" s="29">
        <v>0</v>
      </c>
      <c r="S129" s="29">
        <v>0</v>
      </c>
      <c r="T129" s="29" t="s">
        <v>37</v>
      </c>
      <c r="U129" s="31" t="s">
        <v>37</v>
      </c>
      <c r="V129" s="22">
        <f t="shared" si="21"/>
        <v>3.6477272727272725</v>
      </c>
      <c r="W129" s="23">
        <f t="shared" si="22"/>
        <v>40.530303030303031</v>
      </c>
      <c r="X129" s="24">
        <v>9</v>
      </c>
      <c r="Y129" s="22">
        <f t="shared" si="23"/>
        <v>0</v>
      </c>
      <c r="Z129" s="23">
        <f t="shared" si="24"/>
        <v>0</v>
      </c>
      <c r="AA129" s="24">
        <v>3.5</v>
      </c>
      <c r="AB129" s="25">
        <f t="shared" si="25"/>
        <v>3.6477272727272725</v>
      </c>
      <c r="AC129" s="26">
        <f t="shared" si="26"/>
        <v>29.18181818181818</v>
      </c>
      <c r="AD129" s="27">
        <f t="shared" si="27"/>
        <v>12.5</v>
      </c>
    </row>
    <row r="130" spans="1:30" ht="15.75" thickBot="1" x14ac:dyDescent="0.3">
      <c r="A130" s="12">
        <v>127</v>
      </c>
      <c r="B130" s="13" t="s">
        <v>225</v>
      </c>
      <c r="C130" s="13" t="s">
        <v>220</v>
      </c>
      <c r="D130" s="13" t="s">
        <v>39</v>
      </c>
      <c r="E130" s="33" t="s">
        <v>226</v>
      </c>
      <c r="F130" s="32">
        <v>0</v>
      </c>
      <c r="G130" s="32">
        <v>0.5</v>
      </c>
      <c r="H130" s="32">
        <v>1.125</v>
      </c>
      <c r="I130" s="32">
        <v>0</v>
      </c>
      <c r="J130" s="32">
        <v>0</v>
      </c>
      <c r="K130" s="32" t="s">
        <v>37</v>
      </c>
      <c r="L130" s="32">
        <v>0</v>
      </c>
      <c r="M130" s="32">
        <v>0</v>
      </c>
      <c r="N130" s="32">
        <v>0</v>
      </c>
      <c r="O130" s="32">
        <v>0</v>
      </c>
      <c r="P130" s="34">
        <v>0</v>
      </c>
      <c r="Q130" s="32">
        <v>1.5</v>
      </c>
      <c r="R130" s="32">
        <v>1.5</v>
      </c>
      <c r="S130" s="32">
        <v>0</v>
      </c>
      <c r="T130" s="32" t="s">
        <v>37</v>
      </c>
      <c r="U130" s="34">
        <v>0</v>
      </c>
      <c r="V130" s="22">
        <f t="shared" si="21"/>
        <v>1.625</v>
      </c>
      <c r="W130" s="23">
        <f t="shared" si="22"/>
        <v>15.476190476190476</v>
      </c>
      <c r="X130" s="24">
        <v>10.5</v>
      </c>
      <c r="Y130" s="22">
        <f t="shared" si="23"/>
        <v>3</v>
      </c>
      <c r="Z130" s="23">
        <f t="shared" si="24"/>
        <v>50</v>
      </c>
      <c r="AA130" s="24">
        <v>6</v>
      </c>
      <c r="AB130" s="25">
        <f t="shared" si="25"/>
        <v>4.625</v>
      </c>
      <c r="AC130" s="26">
        <f t="shared" si="26"/>
        <v>28.030303030303031</v>
      </c>
      <c r="AD130" s="27">
        <f t="shared" si="27"/>
        <v>16.5</v>
      </c>
    </row>
    <row r="131" spans="1:30" x14ac:dyDescent="0.25">
      <c r="A131" s="12">
        <v>128</v>
      </c>
      <c r="B131" s="13" t="s">
        <v>227</v>
      </c>
      <c r="C131" s="13" t="s">
        <v>220</v>
      </c>
      <c r="D131" s="13" t="s">
        <v>39</v>
      </c>
      <c r="E131" s="30" t="s">
        <v>228</v>
      </c>
      <c r="F131" s="29">
        <v>0</v>
      </c>
      <c r="G131" s="29">
        <v>1</v>
      </c>
      <c r="H131" s="29">
        <v>0.375</v>
      </c>
      <c r="I131" s="29">
        <v>0</v>
      </c>
      <c r="J131" s="29">
        <v>0</v>
      </c>
      <c r="K131" s="29" t="s">
        <v>37</v>
      </c>
      <c r="L131" s="29">
        <v>0</v>
      </c>
      <c r="M131" s="29">
        <v>0</v>
      </c>
      <c r="N131" s="29">
        <v>1.5</v>
      </c>
      <c r="O131" s="29">
        <v>0</v>
      </c>
      <c r="P131" s="31">
        <v>0</v>
      </c>
      <c r="Q131" s="29">
        <v>1.5</v>
      </c>
      <c r="R131" s="29">
        <v>1.5</v>
      </c>
      <c r="S131" s="29">
        <v>0.25</v>
      </c>
      <c r="T131" s="29" t="s">
        <v>37</v>
      </c>
      <c r="U131" s="31">
        <v>0</v>
      </c>
      <c r="V131" s="22">
        <f t="shared" si="21"/>
        <v>2.875</v>
      </c>
      <c r="W131" s="23">
        <f t="shared" si="22"/>
        <v>27.38095238095238</v>
      </c>
      <c r="X131" s="24">
        <v>10.5</v>
      </c>
      <c r="Y131" s="22">
        <f t="shared" si="23"/>
        <v>3.25</v>
      </c>
      <c r="Z131" s="23">
        <f t="shared" si="24"/>
        <v>54.166666666666664</v>
      </c>
      <c r="AA131" s="24">
        <v>6</v>
      </c>
      <c r="AB131" s="25">
        <f t="shared" si="25"/>
        <v>6.125</v>
      </c>
      <c r="AC131" s="26">
        <f t="shared" si="26"/>
        <v>37.121212121212125</v>
      </c>
      <c r="AD131" s="27">
        <f t="shared" si="27"/>
        <v>16.5</v>
      </c>
    </row>
    <row r="132" spans="1:30" ht="15.75" thickBot="1" x14ac:dyDescent="0.3">
      <c r="A132" s="12">
        <v>129</v>
      </c>
      <c r="B132" s="13" t="s">
        <v>229</v>
      </c>
      <c r="C132" s="13" t="s">
        <v>220</v>
      </c>
      <c r="D132" s="13" t="s">
        <v>45</v>
      </c>
      <c r="E132" s="33" t="s">
        <v>230</v>
      </c>
      <c r="F132" s="32">
        <v>0</v>
      </c>
      <c r="G132" s="32">
        <v>1</v>
      </c>
      <c r="H132" s="32">
        <v>0.375</v>
      </c>
      <c r="I132" s="32">
        <v>0</v>
      </c>
      <c r="J132" s="32">
        <v>0</v>
      </c>
      <c r="K132" s="32" t="s">
        <v>37</v>
      </c>
      <c r="L132" s="32">
        <v>0</v>
      </c>
      <c r="M132" s="32">
        <v>0</v>
      </c>
      <c r="N132" s="32">
        <v>0.75</v>
      </c>
      <c r="O132" s="32">
        <v>0</v>
      </c>
      <c r="P132" s="34">
        <v>0</v>
      </c>
      <c r="Q132" s="32">
        <v>0</v>
      </c>
      <c r="R132" s="32">
        <v>0.375</v>
      </c>
      <c r="S132" s="32">
        <v>0</v>
      </c>
      <c r="T132" s="32" t="s">
        <v>37</v>
      </c>
      <c r="U132" s="34" t="s">
        <v>37</v>
      </c>
      <c r="V132" s="22">
        <f t="shared" ref="V132:V154" si="28">SUM(F132:P132)</f>
        <v>2.125</v>
      </c>
      <c r="W132" s="23">
        <f t="shared" ref="W132:W163" si="29">(V132*100)/X132</f>
        <v>20.238095238095237</v>
      </c>
      <c r="X132" s="24">
        <v>10.5</v>
      </c>
      <c r="Y132" s="22">
        <f t="shared" ref="Y132:Y154" si="30">SUM(Q132:U132)</f>
        <v>0.375</v>
      </c>
      <c r="Z132" s="23">
        <f t="shared" ref="Z132:Z163" si="31">(Y132*100)/AA132</f>
        <v>10.714285714285714</v>
      </c>
      <c r="AA132" s="24">
        <v>3.5</v>
      </c>
      <c r="AB132" s="25">
        <f t="shared" ref="AB132:AB154" si="32">V132+Y132</f>
        <v>2.5</v>
      </c>
      <c r="AC132" s="26">
        <f t="shared" ref="AC132:AC163" si="33">(AB132*100)/AD132</f>
        <v>17.857142857142858</v>
      </c>
      <c r="AD132" s="27">
        <f t="shared" ref="AD132:AD154" si="34">X132+AA132</f>
        <v>14</v>
      </c>
    </row>
    <row r="133" spans="1:30" ht="15.75" thickBot="1" x14ac:dyDescent="0.3">
      <c r="A133" s="1">
        <v>130</v>
      </c>
      <c r="B133" s="13" t="s">
        <v>37</v>
      </c>
      <c r="C133" s="13" t="s">
        <v>220</v>
      </c>
      <c r="D133" s="13" t="s">
        <v>45</v>
      </c>
      <c r="E133" s="15" t="s">
        <v>231</v>
      </c>
      <c r="F133" s="13">
        <v>0</v>
      </c>
      <c r="G133" s="13">
        <v>1</v>
      </c>
      <c r="H133" s="13">
        <v>1.125</v>
      </c>
      <c r="I133" s="13">
        <v>0</v>
      </c>
      <c r="J133" s="13">
        <v>0</v>
      </c>
      <c r="K133" s="13" t="s">
        <v>37</v>
      </c>
      <c r="L133" s="13">
        <v>0</v>
      </c>
      <c r="M133" s="13">
        <v>0</v>
      </c>
      <c r="N133" s="13" t="s">
        <v>37</v>
      </c>
      <c r="O133" s="13">
        <v>0</v>
      </c>
      <c r="P133" s="14">
        <v>0</v>
      </c>
      <c r="Q133" s="13">
        <v>0</v>
      </c>
      <c r="R133" s="13">
        <v>0</v>
      </c>
      <c r="S133" s="13">
        <v>0</v>
      </c>
      <c r="T133" s="13" t="s">
        <v>37</v>
      </c>
      <c r="U133" s="14" t="s">
        <v>37</v>
      </c>
      <c r="V133" s="22">
        <f t="shared" si="28"/>
        <v>2.125</v>
      </c>
      <c r="W133" s="23">
        <f t="shared" si="29"/>
        <v>23.611111111111111</v>
      </c>
      <c r="X133" s="24">
        <v>9</v>
      </c>
      <c r="Y133" s="22">
        <f t="shared" si="30"/>
        <v>0</v>
      </c>
      <c r="Z133" s="23">
        <f t="shared" si="31"/>
        <v>0</v>
      </c>
      <c r="AA133" s="24">
        <v>3.5</v>
      </c>
      <c r="AB133" s="25">
        <f t="shared" si="32"/>
        <v>2.125</v>
      </c>
      <c r="AC133" s="26">
        <f t="shared" si="33"/>
        <v>17</v>
      </c>
      <c r="AD133" s="27">
        <f t="shared" si="34"/>
        <v>12.5</v>
      </c>
    </row>
    <row r="134" spans="1:30" ht="15.75" thickBot="1" x14ac:dyDescent="0.3">
      <c r="A134" s="12">
        <v>131</v>
      </c>
      <c r="B134" s="13" t="s">
        <v>232</v>
      </c>
      <c r="C134" s="13" t="s">
        <v>220</v>
      </c>
      <c r="D134" s="13" t="s">
        <v>45</v>
      </c>
      <c r="E134" s="39" t="s">
        <v>233</v>
      </c>
      <c r="F134" s="38">
        <v>0</v>
      </c>
      <c r="G134" s="38">
        <v>1</v>
      </c>
      <c r="H134" s="38">
        <v>0.75</v>
      </c>
      <c r="I134" s="38">
        <v>0</v>
      </c>
      <c r="J134" s="38">
        <v>0</v>
      </c>
      <c r="K134" s="38" t="s">
        <v>37</v>
      </c>
      <c r="L134" s="38">
        <v>0</v>
      </c>
      <c r="M134" s="38">
        <v>0</v>
      </c>
      <c r="N134" s="38">
        <v>0</v>
      </c>
      <c r="O134" s="38">
        <v>0</v>
      </c>
      <c r="P134" s="40">
        <v>1.2</v>
      </c>
      <c r="Q134" s="38">
        <v>0</v>
      </c>
      <c r="R134" s="38">
        <v>0.375</v>
      </c>
      <c r="S134" s="38">
        <v>0</v>
      </c>
      <c r="T134" s="38" t="s">
        <v>37</v>
      </c>
      <c r="U134" s="40" t="s">
        <v>37</v>
      </c>
      <c r="V134" s="22">
        <f t="shared" si="28"/>
        <v>2.95</v>
      </c>
      <c r="W134" s="23">
        <f t="shared" si="29"/>
        <v>28.095238095238095</v>
      </c>
      <c r="X134" s="24">
        <v>10.5</v>
      </c>
      <c r="Y134" s="22">
        <f t="shared" si="30"/>
        <v>0.375</v>
      </c>
      <c r="Z134" s="23">
        <f t="shared" si="31"/>
        <v>10.714285714285714</v>
      </c>
      <c r="AA134" s="24">
        <v>3.5</v>
      </c>
      <c r="AB134" s="25">
        <f t="shared" si="32"/>
        <v>3.3250000000000002</v>
      </c>
      <c r="AC134" s="26">
        <f t="shared" si="33"/>
        <v>23.75</v>
      </c>
      <c r="AD134" s="27">
        <f t="shared" si="34"/>
        <v>14</v>
      </c>
    </row>
    <row r="135" spans="1:30" x14ac:dyDescent="0.25">
      <c r="A135" s="12">
        <v>132</v>
      </c>
      <c r="B135" s="13" t="s">
        <v>234</v>
      </c>
      <c r="C135" s="13" t="s">
        <v>220</v>
      </c>
      <c r="D135" s="13" t="s">
        <v>45</v>
      </c>
      <c r="E135" s="15" t="s">
        <v>235</v>
      </c>
      <c r="F135" s="13">
        <v>0</v>
      </c>
      <c r="G135" s="13">
        <v>0.5</v>
      </c>
      <c r="H135" s="13">
        <v>1.125</v>
      </c>
      <c r="I135" s="13">
        <v>0</v>
      </c>
      <c r="J135" s="13">
        <v>0</v>
      </c>
      <c r="K135" s="13" t="s">
        <v>37</v>
      </c>
      <c r="L135" s="13">
        <v>0</v>
      </c>
      <c r="M135" s="13">
        <v>0</v>
      </c>
      <c r="N135" s="13">
        <v>0</v>
      </c>
      <c r="O135" s="13">
        <v>0</v>
      </c>
      <c r="P135" s="14">
        <v>2.4000000000000004</v>
      </c>
      <c r="Q135" s="13">
        <v>0</v>
      </c>
      <c r="R135" s="13">
        <v>0.375</v>
      </c>
      <c r="S135" s="13">
        <v>0.125</v>
      </c>
      <c r="T135" s="13" t="s">
        <v>37</v>
      </c>
      <c r="U135" s="14" t="s">
        <v>37</v>
      </c>
      <c r="V135" s="22">
        <f t="shared" si="28"/>
        <v>4.0250000000000004</v>
      </c>
      <c r="W135" s="23">
        <f t="shared" si="29"/>
        <v>38.333333333333336</v>
      </c>
      <c r="X135" s="24">
        <v>10.5</v>
      </c>
      <c r="Y135" s="22">
        <f t="shared" si="30"/>
        <v>0.5</v>
      </c>
      <c r="Z135" s="23">
        <f t="shared" si="31"/>
        <v>14.285714285714286</v>
      </c>
      <c r="AA135" s="24">
        <v>3.5</v>
      </c>
      <c r="AB135" s="25">
        <f t="shared" si="32"/>
        <v>4.5250000000000004</v>
      </c>
      <c r="AC135" s="26">
        <f t="shared" si="33"/>
        <v>32.321428571428577</v>
      </c>
      <c r="AD135" s="27">
        <f t="shared" si="34"/>
        <v>14</v>
      </c>
    </row>
    <row r="136" spans="1:30" x14ac:dyDescent="0.25">
      <c r="A136" s="12">
        <v>133</v>
      </c>
      <c r="B136" s="13" t="s">
        <v>37</v>
      </c>
      <c r="C136" s="13" t="s">
        <v>220</v>
      </c>
      <c r="D136" s="13" t="s">
        <v>45</v>
      </c>
      <c r="E136" s="15" t="s">
        <v>236</v>
      </c>
      <c r="F136" s="13">
        <v>0</v>
      </c>
      <c r="G136" s="13">
        <v>1</v>
      </c>
      <c r="H136" s="13">
        <v>0</v>
      </c>
      <c r="I136" s="13">
        <v>0</v>
      </c>
      <c r="J136" s="13">
        <v>0</v>
      </c>
      <c r="K136" s="13" t="s">
        <v>37</v>
      </c>
      <c r="L136" s="13">
        <v>0</v>
      </c>
      <c r="M136" s="13">
        <v>0</v>
      </c>
      <c r="N136" s="13" t="s">
        <v>37</v>
      </c>
      <c r="O136" s="13">
        <v>0</v>
      </c>
      <c r="P136" s="14">
        <v>0</v>
      </c>
      <c r="Q136" s="13">
        <v>0</v>
      </c>
      <c r="R136" s="13">
        <v>0</v>
      </c>
      <c r="S136" s="13">
        <v>0.125</v>
      </c>
      <c r="T136" s="13" t="s">
        <v>37</v>
      </c>
      <c r="U136" s="14" t="s">
        <v>37</v>
      </c>
      <c r="V136" s="22">
        <f t="shared" si="28"/>
        <v>1</v>
      </c>
      <c r="W136" s="23">
        <f t="shared" si="29"/>
        <v>11.111111111111111</v>
      </c>
      <c r="X136" s="24">
        <v>9</v>
      </c>
      <c r="Y136" s="22">
        <f t="shared" si="30"/>
        <v>0.125</v>
      </c>
      <c r="Z136" s="23">
        <f t="shared" si="31"/>
        <v>3.5714285714285716</v>
      </c>
      <c r="AA136" s="24">
        <v>3.5</v>
      </c>
      <c r="AB136" s="25">
        <f t="shared" si="32"/>
        <v>1.125</v>
      </c>
      <c r="AC136" s="26">
        <f t="shared" si="33"/>
        <v>9</v>
      </c>
      <c r="AD136" s="27">
        <f t="shared" si="34"/>
        <v>12.5</v>
      </c>
    </row>
    <row r="137" spans="1:30" x14ac:dyDescent="0.25">
      <c r="A137" s="12">
        <v>134</v>
      </c>
      <c r="B137" s="13" t="s">
        <v>237</v>
      </c>
      <c r="C137" s="13" t="s">
        <v>220</v>
      </c>
      <c r="D137" s="13" t="s">
        <v>39</v>
      </c>
      <c r="E137" s="15" t="s">
        <v>238</v>
      </c>
      <c r="F137" s="13">
        <v>0</v>
      </c>
      <c r="G137" s="13">
        <v>1</v>
      </c>
      <c r="H137" s="13">
        <v>1.5</v>
      </c>
      <c r="I137" s="13">
        <v>0</v>
      </c>
      <c r="J137" s="13">
        <v>0</v>
      </c>
      <c r="K137" s="13" t="s">
        <v>37</v>
      </c>
      <c r="L137" s="13">
        <v>0</v>
      </c>
      <c r="M137" s="13">
        <v>0</v>
      </c>
      <c r="N137" s="13">
        <v>1.05</v>
      </c>
      <c r="O137" s="13">
        <v>0</v>
      </c>
      <c r="P137" s="14">
        <v>2.0909090909090908</v>
      </c>
      <c r="Q137" s="13">
        <v>1.5</v>
      </c>
      <c r="R137" s="13">
        <v>1.5</v>
      </c>
      <c r="S137" s="13">
        <v>0.125</v>
      </c>
      <c r="T137" s="13" t="s">
        <v>37</v>
      </c>
      <c r="U137" s="14">
        <v>0</v>
      </c>
      <c r="V137" s="22">
        <f t="shared" si="28"/>
        <v>5.6409090909090907</v>
      </c>
      <c r="W137" s="23">
        <f t="shared" si="29"/>
        <v>53.722943722943718</v>
      </c>
      <c r="X137" s="24">
        <v>10.5</v>
      </c>
      <c r="Y137" s="22">
        <f t="shared" si="30"/>
        <v>3.125</v>
      </c>
      <c r="Z137" s="23">
        <f t="shared" si="31"/>
        <v>52.083333333333336</v>
      </c>
      <c r="AA137" s="24">
        <v>6</v>
      </c>
      <c r="AB137" s="25">
        <f t="shared" si="32"/>
        <v>8.7659090909090907</v>
      </c>
      <c r="AC137" s="26">
        <f t="shared" si="33"/>
        <v>53.126721763085392</v>
      </c>
      <c r="AD137" s="27">
        <f t="shared" si="34"/>
        <v>16.5</v>
      </c>
    </row>
    <row r="138" spans="1:30" x14ac:dyDescent="0.25">
      <c r="A138" s="12">
        <v>135</v>
      </c>
      <c r="B138" s="13" t="s">
        <v>239</v>
      </c>
      <c r="C138" s="13" t="s">
        <v>220</v>
      </c>
      <c r="D138" s="13" t="s">
        <v>42</v>
      </c>
      <c r="E138" s="15" t="s">
        <v>240</v>
      </c>
      <c r="F138" s="13">
        <v>0</v>
      </c>
      <c r="G138" s="13">
        <v>1</v>
      </c>
      <c r="H138" s="13">
        <v>0.375</v>
      </c>
      <c r="I138" s="13">
        <v>0.25</v>
      </c>
      <c r="J138" s="13">
        <v>0.5</v>
      </c>
      <c r="K138" s="13" t="s">
        <v>37</v>
      </c>
      <c r="L138" s="13">
        <v>0</v>
      </c>
      <c r="M138" s="13">
        <v>0</v>
      </c>
      <c r="N138" s="13">
        <v>1.2</v>
      </c>
      <c r="O138" s="13">
        <v>0</v>
      </c>
      <c r="P138" s="14">
        <v>0</v>
      </c>
      <c r="Q138" s="13">
        <v>0.75</v>
      </c>
      <c r="R138" s="13">
        <v>0.375</v>
      </c>
      <c r="S138" s="13">
        <v>0</v>
      </c>
      <c r="T138" s="13">
        <v>1.74</v>
      </c>
      <c r="U138" s="14">
        <v>2.5</v>
      </c>
      <c r="V138" s="22">
        <f t="shared" si="28"/>
        <v>3.3250000000000002</v>
      </c>
      <c r="W138" s="23">
        <f t="shared" si="29"/>
        <v>31.666666666666668</v>
      </c>
      <c r="X138" s="24">
        <v>10.5</v>
      </c>
      <c r="Y138" s="22">
        <f t="shared" si="30"/>
        <v>5.3650000000000002</v>
      </c>
      <c r="Z138" s="23">
        <f t="shared" si="31"/>
        <v>59.611111111111114</v>
      </c>
      <c r="AA138" s="24">
        <v>9</v>
      </c>
      <c r="AB138" s="25">
        <f t="shared" si="32"/>
        <v>8.6900000000000013</v>
      </c>
      <c r="AC138" s="26">
        <f t="shared" si="33"/>
        <v>44.564102564102569</v>
      </c>
      <c r="AD138" s="27">
        <f t="shared" si="34"/>
        <v>19.5</v>
      </c>
    </row>
    <row r="139" spans="1:30" x14ac:dyDescent="0.25">
      <c r="A139" s="12">
        <v>136</v>
      </c>
      <c r="B139" s="13" t="s">
        <v>241</v>
      </c>
      <c r="C139" s="13" t="s">
        <v>220</v>
      </c>
      <c r="D139" s="13" t="s">
        <v>42</v>
      </c>
      <c r="E139" s="15" t="s">
        <v>242</v>
      </c>
      <c r="F139" s="13">
        <v>0</v>
      </c>
      <c r="G139" s="13">
        <v>1</v>
      </c>
      <c r="H139" s="13">
        <v>0</v>
      </c>
      <c r="I139" s="13">
        <v>0.5</v>
      </c>
      <c r="J139" s="13">
        <v>0.5</v>
      </c>
      <c r="K139" s="13" t="s">
        <v>37</v>
      </c>
      <c r="L139" s="13">
        <v>0</v>
      </c>
      <c r="M139" s="13">
        <v>0</v>
      </c>
      <c r="N139" s="13">
        <v>1.35</v>
      </c>
      <c r="O139" s="13">
        <v>0</v>
      </c>
      <c r="P139" s="14">
        <v>1.1600000000000001</v>
      </c>
      <c r="Q139" s="13">
        <v>0</v>
      </c>
      <c r="R139" s="13">
        <v>1.3125</v>
      </c>
      <c r="S139" s="13">
        <v>0</v>
      </c>
      <c r="T139" s="13">
        <v>2.7</v>
      </c>
      <c r="U139" s="14">
        <v>2.5</v>
      </c>
      <c r="V139" s="22">
        <f t="shared" si="28"/>
        <v>4.51</v>
      </c>
      <c r="W139" s="23">
        <f t="shared" si="29"/>
        <v>42.952380952380949</v>
      </c>
      <c r="X139" s="24">
        <v>10.5</v>
      </c>
      <c r="Y139" s="22">
        <f t="shared" si="30"/>
        <v>6.5125000000000002</v>
      </c>
      <c r="Z139" s="23">
        <f t="shared" si="31"/>
        <v>72.361111111111114</v>
      </c>
      <c r="AA139" s="24">
        <v>9</v>
      </c>
      <c r="AB139" s="25">
        <f t="shared" si="32"/>
        <v>11.022500000000001</v>
      </c>
      <c r="AC139" s="26">
        <f t="shared" si="33"/>
        <v>56.525641025641029</v>
      </c>
      <c r="AD139" s="27">
        <f t="shared" si="34"/>
        <v>19.5</v>
      </c>
    </row>
    <row r="140" spans="1:30" x14ac:dyDescent="0.25">
      <c r="A140" s="12">
        <v>137</v>
      </c>
      <c r="B140" s="13" t="s">
        <v>243</v>
      </c>
      <c r="C140" s="13" t="s">
        <v>220</v>
      </c>
      <c r="D140" s="13" t="s">
        <v>42</v>
      </c>
      <c r="E140" s="15" t="s">
        <v>244</v>
      </c>
      <c r="F140" s="13">
        <v>0</v>
      </c>
      <c r="G140" s="13">
        <v>1</v>
      </c>
      <c r="H140" s="13">
        <v>1.5</v>
      </c>
      <c r="I140" s="13">
        <v>0</v>
      </c>
      <c r="J140" s="13">
        <v>0</v>
      </c>
      <c r="K140" s="13" t="s">
        <v>37</v>
      </c>
      <c r="L140" s="13">
        <v>0</v>
      </c>
      <c r="M140" s="13">
        <v>0</v>
      </c>
      <c r="N140" s="13">
        <v>1.5</v>
      </c>
      <c r="O140" s="13">
        <v>0</v>
      </c>
      <c r="P140" s="14">
        <v>0</v>
      </c>
      <c r="Q140" s="13">
        <v>1.5</v>
      </c>
      <c r="R140" s="13">
        <v>1.3125</v>
      </c>
      <c r="S140" s="13">
        <v>0</v>
      </c>
      <c r="T140" s="13">
        <v>1.2649999999999997</v>
      </c>
      <c r="U140" s="14">
        <v>2.5</v>
      </c>
      <c r="V140" s="22">
        <f t="shared" si="28"/>
        <v>4</v>
      </c>
      <c r="W140" s="23">
        <f t="shared" si="29"/>
        <v>38.095238095238095</v>
      </c>
      <c r="X140" s="24">
        <v>10.5</v>
      </c>
      <c r="Y140" s="22">
        <f t="shared" si="30"/>
        <v>6.5774999999999997</v>
      </c>
      <c r="Z140" s="23">
        <f t="shared" si="31"/>
        <v>73.083333333333329</v>
      </c>
      <c r="AA140" s="24">
        <v>9</v>
      </c>
      <c r="AB140" s="25">
        <f t="shared" si="32"/>
        <v>10.577500000000001</v>
      </c>
      <c r="AC140" s="26">
        <f t="shared" si="33"/>
        <v>54.243589743589745</v>
      </c>
      <c r="AD140" s="27">
        <f t="shared" si="34"/>
        <v>19.5</v>
      </c>
    </row>
    <row r="141" spans="1:30" x14ac:dyDescent="0.25">
      <c r="A141" s="12">
        <v>138</v>
      </c>
      <c r="B141" s="13" t="s">
        <v>245</v>
      </c>
      <c r="C141" s="13" t="s">
        <v>220</v>
      </c>
      <c r="D141" s="13" t="s">
        <v>42</v>
      </c>
      <c r="E141" s="15" t="s">
        <v>246</v>
      </c>
      <c r="F141" s="13">
        <v>0</v>
      </c>
      <c r="G141" s="13">
        <v>1</v>
      </c>
      <c r="H141" s="13">
        <v>0.75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1.35</v>
      </c>
      <c r="O141" s="13">
        <v>0</v>
      </c>
      <c r="P141" s="14">
        <v>1.46</v>
      </c>
      <c r="Q141" s="13">
        <v>0</v>
      </c>
      <c r="R141" s="13">
        <v>1.5</v>
      </c>
      <c r="S141" s="13">
        <v>0</v>
      </c>
      <c r="T141" s="13">
        <v>0.84333333333333316</v>
      </c>
      <c r="U141" s="14">
        <v>1.5</v>
      </c>
      <c r="V141" s="22">
        <f t="shared" si="28"/>
        <v>4.5600000000000005</v>
      </c>
      <c r="W141" s="23">
        <f t="shared" si="29"/>
        <v>41.45454545454546</v>
      </c>
      <c r="X141" s="24">
        <v>11</v>
      </c>
      <c r="Y141" s="22">
        <f t="shared" si="30"/>
        <v>3.8433333333333333</v>
      </c>
      <c r="Z141" s="23">
        <f t="shared" si="31"/>
        <v>42.703703703703702</v>
      </c>
      <c r="AA141" s="24">
        <v>9</v>
      </c>
      <c r="AB141" s="25">
        <f t="shared" si="32"/>
        <v>8.4033333333333342</v>
      </c>
      <c r="AC141" s="26">
        <f t="shared" si="33"/>
        <v>42.016666666666666</v>
      </c>
      <c r="AD141" s="27">
        <f t="shared" si="34"/>
        <v>20</v>
      </c>
    </row>
    <row r="142" spans="1:30" x14ac:dyDescent="0.25">
      <c r="A142" s="12">
        <v>139</v>
      </c>
      <c r="B142" s="13" t="s">
        <v>247</v>
      </c>
      <c r="C142" s="13" t="s">
        <v>220</v>
      </c>
      <c r="D142" s="13" t="s">
        <v>42</v>
      </c>
      <c r="E142" s="15" t="s">
        <v>248</v>
      </c>
      <c r="F142" s="13">
        <v>0</v>
      </c>
      <c r="G142" s="13">
        <v>1</v>
      </c>
      <c r="H142" s="13">
        <v>0</v>
      </c>
      <c r="I142" s="13">
        <v>0</v>
      </c>
      <c r="J142" s="13">
        <v>0</v>
      </c>
      <c r="K142" s="13" t="s">
        <v>37</v>
      </c>
      <c r="L142" s="13">
        <v>0</v>
      </c>
      <c r="M142" s="13">
        <v>0</v>
      </c>
      <c r="N142" s="13">
        <v>1.05</v>
      </c>
      <c r="O142" s="13">
        <v>0</v>
      </c>
      <c r="P142" s="14">
        <v>0</v>
      </c>
      <c r="Q142" s="13">
        <v>0</v>
      </c>
      <c r="R142" s="13">
        <v>0.375</v>
      </c>
      <c r="S142" s="13">
        <v>0.375</v>
      </c>
      <c r="T142" s="13">
        <v>1.4555555555555555</v>
      </c>
      <c r="U142" s="14">
        <v>0</v>
      </c>
      <c r="V142" s="22">
        <f t="shared" si="28"/>
        <v>2.0499999999999998</v>
      </c>
      <c r="W142" s="23">
        <f t="shared" si="29"/>
        <v>19.523809523809522</v>
      </c>
      <c r="X142" s="24">
        <v>10.5</v>
      </c>
      <c r="Y142" s="22">
        <f t="shared" si="30"/>
        <v>2.2055555555555557</v>
      </c>
      <c r="Z142" s="23">
        <f t="shared" si="31"/>
        <v>24.506172839506174</v>
      </c>
      <c r="AA142" s="24">
        <v>9</v>
      </c>
      <c r="AB142" s="25">
        <f t="shared" si="32"/>
        <v>4.2555555555555555</v>
      </c>
      <c r="AC142" s="26">
        <f t="shared" si="33"/>
        <v>21.823361823361822</v>
      </c>
      <c r="AD142" s="27">
        <f t="shared" si="34"/>
        <v>19.5</v>
      </c>
    </row>
    <row r="143" spans="1:30" x14ac:dyDescent="0.25">
      <c r="A143" s="12">
        <v>140</v>
      </c>
      <c r="B143" s="13" t="s">
        <v>249</v>
      </c>
      <c r="C143" s="13" t="s">
        <v>34</v>
      </c>
      <c r="D143" s="13" t="s">
        <v>42</v>
      </c>
      <c r="E143" s="15" t="s">
        <v>250</v>
      </c>
      <c r="F143" s="13">
        <v>0</v>
      </c>
      <c r="G143" s="13">
        <v>1</v>
      </c>
      <c r="H143" s="13">
        <v>0.375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1.35</v>
      </c>
      <c r="O143" s="13">
        <v>0</v>
      </c>
      <c r="P143" s="14">
        <v>0</v>
      </c>
      <c r="Q143" s="13">
        <v>0</v>
      </c>
      <c r="R143" s="13">
        <v>0.75</v>
      </c>
      <c r="S143" s="13">
        <v>0</v>
      </c>
      <c r="T143" s="13">
        <v>1.45</v>
      </c>
      <c r="U143" s="14">
        <v>2.5</v>
      </c>
      <c r="V143" s="22">
        <f t="shared" si="28"/>
        <v>2.7250000000000001</v>
      </c>
      <c r="W143" s="23">
        <f t="shared" si="29"/>
        <v>24.772727272727273</v>
      </c>
      <c r="X143" s="24">
        <v>11</v>
      </c>
      <c r="Y143" s="22">
        <f t="shared" si="30"/>
        <v>4.7</v>
      </c>
      <c r="Z143" s="23">
        <f t="shared" si="31"/>
        <v>52.222222222222221</v>
      </c>
      <c r="AA143" s="24">
        <v>9</v>
      </c>
      <c r="AB143" s="25">
        <f t="shared" si="32"/>
        <v>7.4250000000000007</v>
      </c>
      <c r="AC143" s="26">
        <f t="shared" si="33"/>
        <v>37.125000000000007</v>
      </c>
      <c r="AD143" s="27">
        <f t="shared" si="34"/>
        <v>20</v>
      </c>
    </row>
    <row r="144" spans="1:30" x14ac:dyDescent="0.25">
      <c r="A144" s="12">
        <v>141</v>
      </c>
      <c r="B144" s="13" t="s">
        <v>251</v>
      </c>
      <c r="C144" s="13" t="s">
        <v>34</v>
      </c>
      <c r="D144" s="13" t="s">
        <v>42</v>
      </c>
      <c r="E144" s="15" t="s">
        <v>252</v>
      </c>
      <c r="F144" s="13">
        <v>0</v>
      </c>
      <c r="G144" s="13">
        <v>0.5</v>
      </c>
      <c r="H144" s="13">
        <v>0</v>
      </c>
      <c r="I144" s="13">
        <v>0.25</v>
      </c>
      <c r="J144" s="13">
        <v>0</v>
      </c>
      <c r="K144" s="13" t="s">
        <v>37</v>
      </c>
      <c r="L144" s="13">
        <v>0</v>
      </c>
      <c r="M144" s="13">
        <v>0</v>
      </c>
      <c r="N144" s="13">
        <v>1.05</v>
      </c>
      <c r="O144" s="13">
        <v>0</v>
      </c>
      <c r="P144" s="14">
        <v>1.5454545454545454</v>
      </c>
      <c r="Q144" s="13">
        <v>0</v>
      </c>
      <c r="R144" s="13">
        <v>1.5</v>
      </c>
      <c r="S144" s="13">
        <v>0</v>
      </c>
      <c r="T144" s="13">
        <v>1.39</v>
      </c>
      <c r="U144" s="14">
        <v>0</v>
      </c>
      <c r="V144" s="22">
        <f t="shared" si="28"/>
        <v>3.3454545454545457</v>
      </c>
      <c r="W144" s="23">
        <f t="shared" si="29"/>
        <v>31.861471861471863</v>
      </c>
      <c r="X144" s="24">
        <v>10.5</v>
      </c>
      <c r="Y144" s="22">
        <f t="shared" si="30"/>
        <v>2.8899999999999997</v>
      </c>
      <c r="Z144" s="23">
        <f t="shared" si="31"/>
        <v>32.111111111111107</v>
      </c>
      <c r="AA144" s="24">
        <v>9</v>
      </c>
      <c r="AB144" s="25">
        <f t="shared" si="32"/>
        <v>6.2354545454545454</v>
      </c>
      <c r="AC144" s="26">
        <f t="shared" si="33"/>
        <v>31.976689976689975</v>
      </c>
      <c r="AD144" s="27">
        <f t="shared" si="34"/>
        <v>19.5</v>
      </c>
    </row>
    <row r="145" spans="1:30" x14ac:dyDescent="0.25">
      <c r="A145" s="12">
        <v>142</v>
      </c>
      <c r="B145" s="13" t="s">
        <v>253</v>
      </c>
      <c r="C145" s="13" t="s">
        <v>34</v>
      </c>
      <c r="D145" s="13" t="s">
        <v>51</v>
      </c>
      <c r="E145" s="15" t="s">
        <v>254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 t="s">
        <v>37</v>
      </c>
      <c r="L145" s="13">
        <v>0</v>
      </c>
      <c r="M145" s="13">
        <v>0</v>
      </c>
      <c r="N145" s="13">
        <v>1.35</v>
      </c>
      <c r="O145" s="13">
        <v>0</v>
      </c>
      <c r="P145" s="14">
        <v>2.4545454545454546</v>
      </c>
      <c r="Q145" s="13">
        <v>0</v>
      </c>
      <c r="R145" s="13">
        <v>1.125</v>
      </c>
      <c r="S145" s="13">
        <v>0</v>
      </c>
      <c r="T145" s="13" t="s">
        <v>37</v>
      </c>
      <c r="U145" s="14" t="s">
        <v>37</v>
      </c>
      <c r="V145" s="22">
        <f t="shared" si="28"/>
        <v>3.8045454545454547</v>
      </c>
      <c r="W145" s="23">
        <f t="shared" si="29"/>
        <v>36.233766233766239</v>
      </c>
      <c r="X145" s="24">
        <v>10.5</v>
      </c>
      <c r="Y145" s="22">
        <f t="shared" si="30"/>
        <v>1.125</v>
      </c>
      <c r="Z145" s="23">
        <f t="shared" si="31"/>
        <v>32.142857142857146</v>
      </c>
      <c r="AA145" s="24">
        <v>3.5</v>
      </c>
      <c r="AB145" s="25">
        <f t="shared" si="32"/>
        <v>4.9295454545454547</v>
      </c>
      <c r="AC145" s="26">
        <f t="shared" si="33"/>
        <v>35.211038961038966</v>
      </c>
      <c r="AD145" s="27">
        <f t="shared" si="34"/>
        <v>14</v>
      </c>
    </row>
    <row r="146" spans="1:30" x14ac:dyDescent="0.25">
      <c r="A146" s="12">
        <v>143</v>
      </c>
      <c r="B146" s="13" t="s">
        <v>255</v>
      </c>
      <c r="C146" s="13" t="s">
        <v>34</v>
      </c>
      <c r="D146" s="13" t="s">
        <v>45</v>
      </c>
      <c r="E146" s="15" t="s">
        <v>256</v>
      </c>
      <c r="F146" s="13">
        <v>0</v>
      </c>
      <c r="G146" s="13">
        <v>1</v>
      </c>
      <c r="H146" s="13">
        <v>0</v>
      </c>
      <c r="I146" s="13">
        <v>0</v>
      </c>
      <c r="J146" s="13">
        <v>0</v>
      </c>
      <c r="K146" s="13" t="s">
        <v>37</v>
      </c>
      <c r="L146" s="13">
        <v>0</v>
      </c>
      <c r="M146" s="13">
        <v>0</v>
      </c>
      <c r="N146" s="13">
        <v>1.2</v>
      </c>
      <c r="O146" s="13">
        <v>0</v>
      </c>
      <c r="P146" s="14">
        <v>0</v>
      </c>
      <c r="Q146" s="13">
        <v>0</v>
      </c>
      <c r="R146" s="13">
        <v>0</v>
      </c>
      <c r="S146" s="13">
        <v>0</v>
      </c>
      <c r="T146" s="13" t="s">
        <v>37</v>
      </c>
      <c r="U146" s="14" t="s">
        <v>37</v>
      </c>
      <c r="V146" s="22">
        <f t="shared" si="28"/>
        <v>2.2000000000000002</v>
      </c>
      <c r="W146" s="23">
        <f t="shared" si="29"/>
        <v>20.952380952380956</v>
      </c>
      <c r="X146" s="24">
        <v>10.5</v>
      </c>
      <c r="Y146" s="22">
        <f t="shared" si="30"/>
        <v>0</v>
      </c>
      <c r="Z146" s="23">
        <f t="shared" si="31"/>
        <v>0</v>
      </c>
      <c r="AA146" s="24">
        <v>3.5</v>
      </c>
      <c r="AB146" s="25">
        <f t="shared" si="32"/>
        <v>2.2000000000000002</v>
      </c>
      <c r="AC146" s="26">
        <f t="shared" si="33"/>
        <v>15.714285714285717</v>
      </c>
      <c r="AD146" s="27">
        <f t="shared" si="34"/>
        <v>14</v>
      </c>
    </row>
    <row r="147" spans="1:30" x14ac:dyDescent="0.25">
      <c r="A147" s="12">
        <v>144</v>
      </c>
      <c r="B147" s="13" t="s">
        <v>257</v>
      </c>
      <c r="C147" s="13" t="s">
        <v>34</v>
      </c>
      <c r="D147" s="13" t="s">
        <v>258</v>
      </c>
      <c r="E147" s="15" t="s">
        <v>259</v>
      </c>
      <c r="F147" s="13">
        <v>0</v>
      </c>
      <c r="G147" s="13">
        <v>0.5</v>
      </c>
      <c r="H147" s="13">
        <v>1.125</v>
      </c>
      <c r="I147" s="13">
        <v>0</v>
      </c>
      <c r="J147" s="13">
        <v>0</v>
      </c>
      <c r="K147" s="13" t="s">
        <v>37</v>
      </c>
      <c r="L147" s="13">
        <v>0</v>
      </c>
      <c r="M147" s="13">
        <v>0</v>
      </c>
      <c r="N147" s="13">
        <v>1.35</v>
      </c>
      <c r="O147" s="13">
        <v>0</v>
      </c>
      <c r="P147" s="14">
        <v>1</v>
      </c>
      <c r="Q147" s="13">
        <v>0.75</v>
      </c>
      <c r="R147" s="13">
        <v>0.75</v>
      </c>
      <c r="S147" s="13">
        <v>0.125</v>
      </c>
      <c r="T147" s="13" t="s">
        <v>37</v>
      </c>
      <c r="U147" s="14">
        <v>2.5</v>
      </c>
      <c r="V147" s="22">
        <f t="shared" si="28"/>
        <v>3.9750000000000001</v>
      </c>
      <c r="W147" s="23">
        <f t="shared" si="29"/>
        <v>46.764705882352942</v>
      </c>
      <c r="X147" s="24">
        <v>8.5</v>
      </c>
      <c r="Y147" s="22">
        <f t="shared" si="30"/>
        <v>4.125</v>
      </c>
      <c r="Z147" s="23">
        <f t="shared" si="31"/>
        <v>68.75</v>
      </c>
      <c r="AA147" s="24">
        <v>6</v>
      </c>
      <c r="AB147" s="25">
        <f t="shared" si="32"/>
        <v>8.1</v>
      </c>
      <c r="AC147" s="26">
        <f t="shared" si="33"/>
        <v>55.862068965517238</v>
      </c>
      <c r="AD147" s="27">
        <f t="shared" si="34"/>
        <v>14.5</v>
      </c>
    </row>
    <row r="148" spans="1:30" x14ac:dyDescent="0.25">
      <c r="A148" s="12">
        <v>145</v>
      </c>
      <c r="B148" s="13" t="s">
        <v>260</v>
      </c>
      <c r="C148" s="13" t="s">
        <v>34</v>
      </c>
      <c r="D148" s="13" t="s">
        <v>98</v>
      </c>
      <c r="E148" s="15" t="s">
        <v>261</v>
      </c>
      <c r="F148" s="13">
        <v>0</v>
      </c>
      <c r="G148" s="13">
        <v>1</v>
      </c>
      <c r="H148" s="13">
        <v>0</v>
      </c>
      <c r="I148" s="13">
        <v>0</v>
      </c>
      <c r="J148" s="13">
        <v>0</v>
      </c>
      <c r="K148" s="13" t="s">
        <v>37</v>
      </c>
      <c r="L148" s="13">
        <v>0</v>
      </c>
      <c r="M148" s="13">
        <v>0</v>
      </c>
      <c r="N148" s="13">
        <v>0</v>
      </c>
      <c r="O148" s="13">
        <v>0</v>
      </c>
      <c r="P148" s="14">
        <v>0</v>
      </c>
      <c r="Q148" s="13">
        <v>0</v>
      </c>
      <c r="R148" s="13">
        <v>0.375</v>
      </c>
      <c r="S148" s="13">
        <v>0.125</v>
      </c>
      <c r="T148" s="13" t="s">
        <v>37</v>
      </c>
      <c r="U148" s="14" t="s">
        <v>37</v>
      </c>
      <c r="V148" s="22">
        <f t="shared" si="28"/>
        <v>1</v>
      </c>
      <c r="W148" s="23">
        <f t="shared" si="29"/>
        <v>9.5238095238095237</v>
      </c>
      <c r="X148" s="24">
        <v>10.5</v>
      </c>
      <c r="Y148" s="22">
        <f t="shared" si="30"/>
        <v>0.5</v>
      </c>
      <c r="Z148" s="23">
        <f t="shared" si="31"/>
        <v>14.285714285714286</v>
      </c>
      <c r="AA148" s="24">
        <v>3.5</v>
      </c>
      <c r="AB148" s="25">
        <f t="shared" si="32"/>
        <v>1.5</v>
      </c>
      <c r="AC148" s="26">
        <f t="shared" si="33"/>
        <v>10.714285714285714</v>
      </c>
      <c r="AD148" s="27">
        <f t="shared" si="34"/>
        <v>14</v>
      </c>
    </row>
    <row r="149" spans="1:30" x14ac:dyDescent="0.25">
      <c r="A149" s="12">
        <v>146</v>
      </c>
      <c r="B149" s="13" t="s">
        <v>262</v>
      </c>
      <c r="C149" s="13" t="s">
        <v>34</v>
      </c>
      <c r="D149" s="13" t="s">
        <v>45</v>
      </c>
      <c r="E149" s="15" t="s">
        <v>263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 t="s">
        <v>37</v>
      </c>
      <c r="L149" s="13">
        <v>0</v>
      </c>
      <c r="M149" s="13">
        <v>0</v>
      </c>
      <c r="N149" s="13">
        <v>1.2</v>
      </c>
      <c r="O149" s="13" t="s">
        <v>37</v>
      </c>
      <c r="P149" s="14" t="s">
        <v>37</v>
      </c>
      <c r="Q149" s="13">
        <v>0</v>
      </c>
      <c r="R149" s="13">
        <v>0</v>
      </c>
      <c r="S149" s="13">
        <v>0</v>
      </c>
      <c r="T149" s="13" t="s">
        <v>37</v>
      </c>
      <c r="U149" s="14" t="s">
        <v>37</v>
      </c>
      <c r="V149" s="22">
        <f t="shared" si="28"/>
        <v>1.2</v>
      </c>
      <c r="W149" s="23">
        <f t="shared" si="29"/>
        <v>16</v>
      </c>
      <c r="X149" s="24">
        <f>10.5-3</f>
        <v>7.5</v>
      </c>
      <c r="Y149" s="22">
        <f t="shared" si="30"/>
        <v>0</v>
      </c>
      <c r="Z149" s="23">
        <f t="shared" si="31"/>
        <v>0</v>
      </c>
      <c r="AA149" s="24">
        <v>3.5</v>
      </c>
      <c r="AB149" s="25">
        <f t="shared" si="32"/>
        <v>1.2</v>
      </c>
      <c r="AC149" s="26">
        <f t="shared" si="33"/>
        <v>10.909090909090908</v>
      </c>
      <c r="AD149" s="27">
        <f t="shared" si="34"/>
        <v>11</v>
      </c>
    </row>
    <row r="150" spans="1:30" x14ac:dyDescent="0.25">
      <c r="A150" s="12">
        <v>147</v>
      </c>
      <c r="B150" s="13" t="s">
        <v>264</v>
      </c>
      <c r="C150" s="13" t="s">
        <v>34</v>
      </c>
      <c r="D150" s="13" t="s">
        <v>42</v>
      </c>
      <c r="E150" s="15" t="s">
        <v>265</v>
      </c>
      <c r="F150" s="13">
        <v>0</v>
      </c>
      <c r="G150" s="13">
        <v>0.5</v>
      </c>
      <c r="H150" s="13">
        <v>0.75</v>
      </c>
      <c r="I150" s="13">
        <v>0</v>
      </c>
      <c r="J150" s="13">
        <v>0</v>
      </c>
      <c r="K150" s="13">
        <v>0.5</v>
      </c>
      <c r="L150" s="13">
        <v>0</v>
      </c>
      <c r="M150" s="13">
        <v>0</v>
      </c>
      <c r="N150" s="13">
        <v>1.5</v>
      </c>
      <c r="O150" s="13">
        <v>0</v>
      </c>
      <c r="P150" s="14">
        <v>1.7272727272727273</v>
      </c>
      <c r="Q150" s="13">
        <v>0.375</v>
      </c>
      <c r="R150" s="13">
        <v>1.5</v>
      </c>
      <c r="S150" s="13">
        <v>0.125</v>
      </c>
      <c r="T150" s="13">
        <v>1.2266666666666666</v>
      </c>
      <c r="U150" s="14">
        <v>1.5</v>
      </c>
      <c r="V150" s="22">
        <f t="shared" si="28"/>
        <v>4.9772727272727275</v>
      </c>
      <c r="W150" s="23">
        <f t="shared" si="29"/>
        <v>45.247933884297524</v>
      </c>
      <c r="X150" s="24">
        <v>11</v>
      </c>
      <c r="Y150" s="22">
        <f t="shared" si="30"/>
        <v>4.7266666666666666</v>
      </c>
      <c r="Z150" s="23">
        <f t="shared" si="31"/>
        <v>52.518518518518512</v>
      </c>
      <c r="AA150" s="24">
        <v>9</v>
      </c>
      <c r="AB150" s="25">
        <f t="shared" si="32"/>
        <v>9.7039393939393932</v>
      </c>
      <c r="AC150" s="26">
        <f t="shared" si="33"/>
        <v>48.519696969696966</v>
      </c>
      <c r="AD150" s="27">
        <f t="shared" si="34"/>
        <v>20</v>
      </c>
    </row>
    <row r="151" spans="1:30" x14ac:dyDescent="0.25">
      <c r="A151" s="12">
        <v>148</v>
      </c>
      <c r="B151" s="13" t="s">
        <v>37</v>
      </c>
      <c r="C151" s="13" t="s">
        <v>220</v>
      </c>
      <c r="D151" s="13" t="s">
        <v>98</v>
      </c>
      <c r="E151" s="15" t="s">
        <v>266</v>
      </c>
      <c r="F151" s="13">
        <v>0</v>
      </c>
      <c r="G151" s="13">
        <v>1</v>
      </c>
      <c r="H151" s="13">
        <v>0</v>
      </c>
      <c r="I151" s="13">
        <v>0</v>
      </c>
      <c r="J151" s="13">
        <v>0</v>
      </c>
      <c r="K151" s="13" t="s">
        <v>37</v>
      </c>
      <c r="L151" s="13">
        <v>0</v>
      </c>
      <c r="M151" s="13">
        <v>0</v>
      </c>
      <c r="N151" s="13" t="s">
        <v>37</v>
      </c>
      <c r="O151" s="13">
        <v>0</v>
      </c>
      <c r="P151" s="14">
        <f>1+0.181818181818182</f>
        <v>1.1818181818181821</v>
      </c>
      <c r="Q151" s="13">
        <v>0</v>
      </c>
      <c r="R151" s="13">
        <v>0.1875</v>
      </c>
      <c r="S151" s="13">
        <v>0</v>
      </c>
      <c r="T151" s="13" t="s">
        <v>37</v>
      </c>
      <c r="U151" s="14" t="s">
        <v>37</v>
      </c>
      <c r="V151" s="22">
        <f t="shared" si="28"/>
        <v>2.1818181818181821</v>
      </c>
      <c r="W151" s="23">
        <f t="shared" si="29"/>
        <v>24.242424242424246</v>
      </c>
      <c r="X151" s="24">
        <v>9</v>
      </c>
      <c r="Y151" s="22">
        <f t="shared" si="30"/>
        <v>0.1875</v>
      </c>
      <c r="Z151" s="23">
        <f t="shared" si="31"/>
        <v>5.3571428571428568</v>
      </c>
      <c r="AA151" s="24">
        <v>3.5</v>
      </c>
      <c r="AB151" s="25">
        <f t="shared" si="32"/>
        <v>2.3693181818181821</v>
      </c>
      <c r="AC151" s="26">
        <f t="shared" si="33"/>
        <v>18.954545454545457</v>
      </c>
      <c r="AD151" s="27">
        <f t="shared" si="34"/>
        <v>12.5</v>
      </c>
    </row>
    <row r="152" spans="1:30" x14ac:dyDescent="0.25">
      <c r="A152" s="12">
        <v>149</v>
      </c>
      <c r="B152" s="13" t="s">
        <v>267</v>
      </c>
      <c r="C152" s="13" t="s">
        <v>220</v>
      </c>
      <c r="D152" s="13" t="s">
        <v>39</v>
      </c>
      <c r="E152" s="15" t="s">
        <v>268</v>
      </c>
      <c r="F152" s="13">
        <v>0</v>
      </c>
      <c r="G152" s="13">
        <v>1</v>
      </c>
      <c r="H152" s="13">
        <v>0.1875</v>
      </c>
      <c r="I152" s="13">
        <v>0</v>
      </c>
      <c r="J152" s="13">
        <v>0</v>
      </c>
      <c r="K152" s="13" t="s">
        <v>37</v>
      </c>
      <c r="L152" s="13">
        <v>0</v>
      </c>
      <c r="M152" s="13">
        <v>0</v>
      </c>
      <c r="N152" s="13">
        <v>0</v>
      </c>
      <c r="O152" s="13">
        <v>0</v>
      </c>
      <c r="P152" s="14" t="s">
        <v>37</v>
      </c>
      <c r="Q152" s="13">
        <v>0.75</v>
      </c>
      <c r="R152" s="13">
        <v>1.5</v>
      </c>
      <c r="S152" s="13">
        <v>0</v>
      </c>
      <c r="T152" s="13" t="s">
        <v>37</v>
      </c>
      <c r="U152" s="14">
        <v>0</v>
      </c>
      <c r="V152" s="22">
        <f t="shared" si="28"/>
        <v>1.1875</v>
      </c>
      <c r="W152" s="23">
        <f t="shared" si="29"/>
        <v>15.833333333333334</v>
      </c>
      <c r="X152" s="24">
        <f>10.5-3</f>
        <v>7.5</v>
      </c>
      <c r="Y152" s="22">
        <f t="shared" si="30"/>
        <v>2.25</v>
      </c>
      <c r="Z152" s="23">
        <f t="shared" si="31"/>
        <v>37.5</v>
      </c>
      <c r="AA152" s="24">
        <v>6</v>
      </c>
      <c r="AB152" s="25">
        <f t="shared" si="32"/>
        <v>3.4375</v>
      </c>
      <c r="AC152" s="26">
        <f t="shared" si="33"/>
        <v>25.462962962962962</v>
      </c>
      <c r="AD152" s="27">
        <f t="shared" si="34"/>
        <v>13.5</v>
      </c>
    </row>
    <row r="153" spans="1:30" x14ac:dyDescent="0.25">
      <c r="A153" s="12">
        <v>150</v>
      </c>
      <c r="B153" s="13" t="s">
        <v>269</v>
      </c>
      <c r="C153" s="13" t="s">
        <v>220</v>
      </c>
      <c r="D153" s="13" t="s">
        <v>42</v>
      </c>
      <c r="E153" s="15" t="s">
        <v>270</v>
      </c>
      <c r="F153" s="13">
        <v>0</v>
      </c>
      <c r="G153" s="13">
        <v>1</v>
      </c>
      <c r="H153" s="13">
        <v>0.1875</v>
      </c>
      <c r="I153" s="13">
        <v>0.25</v>
      </c>
      <c r="J153" s="13">
        <v>0.33333333333333331</v>
      </c>
      <c r="K153" s="13">
        <v>0</v>
      </c>
      <c r="L153" s="13">
        <v>0</v>
      </c>
      <c r="M153" s="13">
        <v>0</v>
      </c>
      <c r="N153" s="13">
        <v>1.5</v>
      </c>
      <c r="O153" s="13">
        <v>0</v>
      </c>
      <c r="P153" s="14" t="s">
        <v>37</v>
      </c>
      <c r="Q153" s="13">
        <v>0</v>
      </c>
      <c r="R153" s="13">
        <v>1.5</v>
      </c>
      <c r="S153" s="13">
        <v>0</v>
      </c>
      <c r="T153" s="13">
        <v>1.925</v>
      </c>
      <c r="U153" s="14">
        <v>0.5</v>
      </c>
      <c r="V153" s="22">
        <f t="shared" si="28"/>
        <v>3.270833333333333</v>
      </c>
      <c r="W153" s="23">
        <f t="shared" si="29"/>
        <v>40.885416666666664</v>
      </c>
      <c r="X153" s="24">
        <f>11-3</f>
        <v>8</v>
      </c>
      <c r="Y153" s="22">
        <f t="shared" si="30"/>
        <v>3.9249999999999998</v>
      </c>
      <c r="Z153" s="23">
        <f t="shared" si="31"/>
        <v>43.611111111111114</v>
      </c>
      <c r="AA153" s="24">
        <v>9</v>
      </c>
      <c r="AB153" s="25">
        <f t="shared" si="32"/>
        <v>7.1958333333333329</v>
      </c>
      <c r="AC153" s="26">
        <f t="shared" si="33"/>
        <v>42.328431372549012</v>
      </c>
      <c r="AD153" s="27">
        <f t="shared" si="34"/>
        <v>17</v>
      </c>
    </row>
    <row r="154" spans="1:30" ht="15.75" thickBot="1" x14ac:dyDescent="0.3">
      <c r="A154" s="55">
        <v>151</v>
      </c>
      <c r="B154" s="32" t="s">
        <v>271</v>
      </c>
      <c r="C154" s="32" t="s">
        <v>220</v>
      </c>
      <c r="D154" s="34" t="s">
        <v>42</v>
      </c>
      <c r="E154" s="33" t="s">
        <v>272</v>
      </c>
      <c r="F154" s="32">
        <v>0</v>
      </c>
      <c r="G154" s="32">
        <v>0.5</v>
      </c>
      <c r="H154" s="32">
        <v>0.75</v>
      </c>
      <c r="I154" s="32">
        <v>0</v>
      </c>
      <c r="J154" s="32">
        <v>0</v>
      </c>
      <c r="K154" s="32" t="s">
        <v>37</v>
      </c>
      <c r="L154" s="32">
        <v>0</v>
      </c>
      <c r="M154" s="32">
        <v>0</v>
      </c>
      <c r="N154" s="32">
        <v>1.05</v>
      </c>
      <c r="O154" s="32">
        <v>0</v>
      </c>
      <c r="P154" s="34" t="s">
        <v>37</v>
      </c>
      <c r="Q154" s="32">
        <v>0.75</v>
      </c>
      <c r="R154" s="32">
        <v>1.5</v>
      </c>
      <c r="S154" s="32">
        <v>0</v>
      </c>
      <c r="T154" s="32" t="s">
        <v>37</v>
      </c>
      <c r="U154" s="34">
        <v>2.5</v>
      </c>
      <c r="V154" s="41">
        <f t="shared" si="28"/>
        <v>2.2999999999999998</v>
      </c>
      <c r="W154" s="42">
        <f t="shared" si="29"/>
        <v>30.666666666666664</v>
      </c>
      <c r="X154" s="43">
        <f>10.5-3</f>
        <v>7.5</v>
      </c>
      <c r="Y154" s="41">
        <f t="shared" si="30"/>
        <v>4.75</v>
      </c>
      <c r="Z154" s="42">
        <f t="shared" si="31"/>
        <v>79.166666666666671</v>
      </c>
      <c r="AA154" s="43">
        <v>6</v>
      </c>
      <c r="AB154" s="44">
        <f t="shared" si="32"/>
        <v>7.05</v>
      </c>
      <c r="AC154" s="45">
        <f t="shared" si="33"/>
        <v>52.222222222222221</v>
      </c>
      <c r="AD154" s="46">
        <f t="shared" si="34"/>
        <v>13.5</v>
      </c>
    </row>
    <row r="155" spans="1:30" x14ac:dyDescent="0.25">
      <c r="E155" s="1"/>
    </row>
  </sheetData>
  <mergeCells count="7">
    <mergeCell ref="V2:X2"/>
    <mergeCell ref="AB2:AD2"/>
    <mergeCell ref="F1:P1"/>
    <mergeCell ref="Q1:U1"/>
    <mergeCell ref="V1:X1"/>
    <mergeCell ref="Y1:AA1"/>
    <mergeCell ref="AB1:AD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Jurko</dc:creator>
  <cp:lastModifiedBy>Jurko</cp:lastModifiedBy>
  <dcterms:created xsi:type="dcterms:W3CDTF">2014-11-28T11:15:09Z</dcterms:created>
  <dcterms:modified xsi:type="dcterms:W3CDTF">2014-11-28T12:09:00Z</dcterms:modified>
</cp:coreProperties>
</file>